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far\Documents\Sanford\"/>
    </mc:Choice>
  </mc:AlternateContent>
  <xr:revisionPtr revIDLastSave="0" documentId="8_{7A52C6F9-D276-410F-A546-9E7B491143CC}" xr6:coauthVersionLast="28" xr6:coauthVersionMax="28" xr10:uidLastSave="{00000000-0000-0000-0000-000000000000}"/>
  <bookViews>
    <workbookView xWindow="0" yWindow="0" windowWidth="6780" windowHeight="5390" xr2:uid="{1BBFDA71-FFF5-45A1-8329-1ECA084C81F0}"/>
  </bookViews>
  <sheets>
    <sheet name="Survey" sheetId="1" r:id="rId1"/>
    <sheet name="Individuals" sheetId="2" r:id="rId2"/>
    <sheet name="Board" sheetId="3" r:id="rId3"/>
    <sheet name="Foundations" sheetId="4" r:id="rId4"/>
    <sheet name="Corporations" sheetId="5" r:id="rId5"/>
    <sheet name="Government" sheetId="6" r:id="rId6"/>
    <sheet name="Fundraising Events" sheetId="7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K55" i="1"/>
  <c r="K54" i="1"/>
  <c r="K53" i="1"/>
  <c r="K52" i="1"/>
  <c r="K51" i="1"/>
  <c r="K50" i="1"/>
  <c r="K49" i="1"/>
  <c r="K48" i="1"/>
  <c r="K47" i="1"/>
  <c r="K46" i="1"/>
  <c r="K45" i="1"/>
  <c r="J56" i="1"/>
  <c r="J55" i="1"/>
  <c r="J54" i="1"/>
  <c r="J53" i="1"/>
  <c r="J52" i="1"/>
  <c r="J51" i="1"/>
  <c r="J50" i="1"/>
  <c r="J49" i="1"/>
  <c r="J48" i="1"/>
  <c r="J47" i="1"/>
  <c r="J46" i="1"/>
  <c r="J45" i="1"/>
  <c r="Q50" i="1"/>
  <c r="Q49" i="1"/>
  <c r="Q48" i="1"/>
  <c r="Q47" i="1"/>
  <c r="Q46" i="1"/>
  <c r="Q45" i="1"/>
  <c r="P50" i="1"/>
  <c r="P49" i="1"/>
  <c r="P48" i="1"/>
  <c r="P47" i="1"/>
  <c r="P46" i="1"/>
  <c r="P45" i="1"/>
  <c r="O50" i="1"/>
  <c r="O49" i="1"/>
  <c r="O48" i="1"/>
  <c r="O47" i="1"/>
  <c r="O46" i="1"/>
  <c r="O45" i="1"/>
  <c r="I56" i="1"/>
  <c r="I55" i="1"/>
  <c r="I54" i="1"/>
  <c r="I53" i="1"/>
  <c r="I52" i="1"/>
  <c r="I51" i="1"/>
  <c r="I50" i="1"/>
  <c r="I49" i="1"/>
  <c r="I48" i="1"/>
  <c r="I47" i="1"/>
  <c r="I46" i="1"/>
  <c r="I45" i="1"/>
  <c r="E56" i="1"/>
  <c r="E55" i="1"/>
  <c r="E54" i="1"/>
  <c r="E53" i="1"/>
  <c r="E52" i="1"/>
  <c r="E51" i="1"/>
  <c r="E50" i="1"/>
  <c r="E49" i="1"/>
  <c r="E48" i="1"/>
  <c r="E47" i="1"/>
  <c r="E46" i="1"/>
  <c r="E45" i="1"/>
  <c r="D56" i="1"/>
  <c r="D55" i="1"/>
  <c r="D54" i="1"/>
  <c r="D53" i="1"/>
  <c r="D52" i="1"/>
  <c r="D51" i="1"/>
  <c r="D50" i="1"/>
  <c r="D49" i="1"/>
  <c r="D48" i="1"/>
  <c r="D47" i="1"/>
  <c r="D46" i="1"/>
  <c r="D45" i="1"/>
  <c r="C56" i="1"/>
  <c r="C55" i="1"/>
  <c r="C54" i="1"/>
  <c r="C53" i="1"/>
  <c r="C52" i="1"/>
  <c r="C51" i="1"/>
  <c r="C50" i="1"/>
  <c r="C49" i="1"/>
  <c r="C48" i="1"/>
  <c r="C47" i="1"/>
  <c r="C46" i="1"/>
  <c r="C45" i="1"/>
  <c r="Q39" i="1"/>
  <c r="Q38" i="1"/>
  <c r="Q37" i="1"/>
  <c r="Q36" i="1"/>
  <c r="Q35" i="1"/>
  <c r="Q34" i="1"/>
  <c r="Q33" i="1"/>
  <c r="Q32" i="1"/>
  <c r="Q31" i="1"/>
  <c r="Q30" i="1"/>
  <c r="Q29" i="1"/>
  <c r="Q28" i="1"/>
  <c r="P39" i="1"/>
  <c r="P38" i="1"/>
  <c r="P37" i="1"/>
  <c r="P36" i="1"/>
  <c r="P35" i="1"/>
  <c r="P34" i="1"/>
  <c r="P33" i="1"/>
  <c r="P32" i="1"/>
  <c r="P31" i="1"/>
  <c r="P30" i="1"/>
  <c r="P29" i="1"/>
  <c r="P28" i="1"/>
  <c r="K39" i="1"/>
  <c r="K38" i="1"/>
  <c r="K37" i="1"/>
  <c r="K36" i="1"/>
  <c r="K35" i="1"/>
  <c r="K34" i="1"/>
  <c r="K33" i="1"/>
  <c r="K32" i="1"/>
  <c r="K31" i="1"/>
  <c r="K30" i="1"/>
  <c r="K29" i="1"/>
  <c r="K28" i="1"/>
  <c r="J39" i="1"/>
  <c r="J38" i="1"/>
  <c r="J37" i="1"/>
  <c r="J36" i="1"/>
  <c r="J35" i="1"/>
  <c r="J34" i="1"/>
  <c r="J33" i="1"/>
  <c r="J32" i="1"/>
  <c r="J31" i="1"/>
  <c r="J30" i="1"/>
  <c r="J29" i="1"/>
  <c r="J28" i="1"/>
  <c r="O39" i="1"/>
  <c r="O38" i="1"/>
  <c r="O37" i="1"/>
  <c r="O35" i="1"/>
  <c r="O36" i="1"/>
  <c r="O34" i="1"/>
  <c r="O33" i="1"/>
  <c r="O32" i="1"/>
  <c r="O31" i="1"/>
  <c r="O30" i="1"/>
  <c r="O29" i="1"/>
  <c r="O28" i="1"/>
  <c r="I39" i="1"/>
  <c r="I38" i="1"/>
  <c r="I37" i="1"/>
  <c r="I36" i="1"/>
  <c r="I33" i="1"/>
  <c r="I35" i="1"/>
  <c r="I34" i="1"/>
  <c r="I32" i="1"/>
  <c r="I31" i="1"/>
  <c r="I30" i="1"/>
  <c r="I29" i="1"/>
  <c r="C28" i="1"/>
  <c r="I28" i="1"/>
  <c r="E39" i="1"/>
  <c r="E38" i="1"/>
  <c r="E37" i="1"/>
  <c r="E36" i="1"/>
  <c r="E35" i="1"/>
  <c r="E34" i="1"/>
  <c r="E33" i="1"/>
  <c r="E32" i="1"/>
  <c r="E31" i="1"/>
  <c r="E30" i="1"/>
  <c r="E29" i="1"/>
  <c r="E28" i="1"/>
  <c r="D39" i="1"/>
  <c r="D38" i="1"/>
  <c r="D37" i="1"/>
  <c r="D36" i="1"/>
  <c r="D35" i="1"/>
  <c r="D34" i="1"/>
  <c r="D33" i="1"/>
  <c r="D32" i="1"/>
  <c r="D31" i="1"/>
  <c r="D30" i="1"/>
  <c r="D29" i="1"/>
  <c r="D28" i="1"/>
  <c r="C39" i="1"/>
  <c r="C38" i="1"/>
  <c r="C37" i="1"/>
  <c r="C36" i="1"/>
  <c r="C35" i="1"/>
  <c r="C34" i="1"/>
  <c r="C33" i="1"/>
  <c r="C32" i="1"/>
  <c r="C31" i="1"/>
  <c r="C30" i="1"/>
  <c r="C29" i="1"/>
  <c r="B34" i="7"/>
  <c r="B19" i="7"/>
  <c r="B18" i="7"/>
  <c r="B25" i="7" s="1"/>
  <c r="B28" i="7"/>
  <c r="W38" i="7"/>
  <c r="V38" i="7"/>
  <c r="U38" i="7"/>
  <c r="W37" i="7"/>
  <c r="V37" i="7"/>
  <c r="U37" i="7"/>
  <c r="W31" i="7"/>
  <c r="V31" i="7"/>
  <c r="U31" i="7"/>
  <c r="W30" i="7"/>
  <c r="V30" i="7"/>
  <c r="U30" i="7"/>
  <c r="W24" i="7"/>
  <c r="V24" i="7"/>
  <c r="U23" i="7"/>
  <c r="U22" i="7"/>
  <c r="W19" i="7"/>
  <c r="V19" i="7"/>
  <c r="U19" i="7"/>
  <c r="W18" i="7"/>
  <c r="V18" i="7"/>
  <c r="U18" i="7"/>
  <c r="W12" i="7"/>
  <c r="V12" i="7"/>
  <c r="U12" i="7"/>
  <c r="U11" i="7"/>
  <c r="Q38" i="7"/>
  <c r="P38" i="7"/>
  <c r="O38" i="7"/>
  <c r="Q37" i="7"/>
  <c r="P37" i="7"/>
  <c r="O37" i="7"/>
  <c r="Q31" i="7"/>
  <c r="P31" i="7"/>
  <c r="O31" i="7"/>
  <c r="Q30" i="7"/>
  <c r="P30" i="7"/>
  <c r="O30" i="7"/>
  <c r="Q24" i="7"/>
  <c r="P24" i="7"/>
  <c r="O23" i="7"/>
  <c r="O22" i="7"/>
  <c r="Q19" i="7"/>
  <c r="P19" i="7"/>
  <c r="O19" i="7"/>
  <c r="Q18" i="7"/>
  <c r="P18" i="7"/>
  <c r="O18" i="7"/>
  <c r="Q12" i="7"/>
  <c r="P12" i="7"/>
  <c r="O12" i="7"/>
  <c r="O11" i="7"/>
  <c r="K38" i="7"/>
  <c r="J38" i="7"/>
  <c r="I38" i="7"/>
  <c r="K37" i="7"/>
  <c r="J37" i="7"/>
  <c r="I37" i="7"/>
  <c r="K31" i="7"/>
  <c r="J31" i="7"/>
  <c r="I31" i="7"/>
  <c r="K30" i="7"/>
  <c r="J30" i="7"/>
  <c r="I30" i="7"/>
  <c r="K24" i="7"/>
  <c r="J24" i="7"/>
  <c r="I23" i="7"/>
  <c r="I22" i="7"/>
  <c r="K19" i="7"/>
  <c r="J19" i="7"/>
  <c r="I19" i="7"/>
  <c r="K18" i="7"/>
  <c r="J18" i="7"/>
  <c r="I18" i="7"/>
  <c r="K12" i="7"/>
  <c r="J12" i="7"/>
  <c r="I12" i="7"/>
  <c r="I11" i="7"/>
  <c r="C34" i="6"/>
  <c r="E35" i="6"/>
  <c r="D35" i="6"/>
  <c r="C35" i="6"/>
  <c r="E34" i="6"/>
  <c r="D34" i="6"/>
  <c r="E28" i="6"/>
  <c r="D28" i="6"/>
  <c r="C28" i="6"/>
  <c r="E27" i="6"/>
  <c r="D27" i="6"/>
  <c r="C27" i="6"/>
  <c r="E21" i="6"/>
  <c r="D21" i="6"/>
  <c r="C20" i="6"/>
  <c r="C19" i="6"/>
  <c r="E16" i="6"/>
  <c r="D16" i="6"/>
  <c r="C16" i="6"/>
  <c r="E15" i="6"/>
  <c r="D15" i="6"/>
  <c r="C15" i="6"/>
  <c r="E9" i="6"/>
  <c r="D9" i="6"/>
  <c r="C9" i="6"/>
  <c r="C8" i="6"/>
  <c r="E35" i="5"/>
  <c r="D35" i="5"/>
  <c r="C35" i="5"/>
  <c r="E34" i="5"/>
  <c r="D34" i="5"/>
  <c r="C34" i="5"/>
  <c r="E28" i="5"/>
  <c r="D28" i="5"/>
  <c r="C28" i="5"/>
  <c r="E27" i="5"/>
  <c r="D27" i="5"/>
  <c r="C27" i="5"/>
  <c r="E21" i="5"/>
  <c r="D21" i="5"/>
  <c r="C20" i="5"/>
  <c r="C19" i="5"/>
  <c r="E16" i="5"/>
  <c r="D16" i="5"/>
  <c r="C16" i="5"/>
  <c r="E15" i="5"/>
  <c r="D15" i="5"/>
  <c r="C15" i="5"/>
  <c r="E9" i="5"/>
  <c r="D9" i="5"/>
  <c r="C9" i="5"/>
  <c r="C8" i="5"/>
  <c r="C20" i="4"/>
  <c r="E35" i="4"/>
  <c r="D35" i="4"/>
  <c r="C35" i="4"/>
  <c r="E34" i="4"/>
  <c r="D34" i="4"/>
  <c r="C34" i="4"/>
  <c r="E28" i="4"/>
  <c r="D28" i="4"/>
  <c r="C28" i="4"/>
  <c r="E27" i="4"/>
  <c r="D27" i="4"/>
  <c r="C27" i="4"/>
  <c r="E21" i="4"/>
  <c r="D21" i="4"/>
  <c r="C19" i="4"/>
  <c r="E16" i="4"/>
  <c r="D16" i="4"/>
  <c r="C16" i="4"/>
  <c r="E15" i="4"/>
  <c r="D15" i="4"/>
  <c r="C15" i="4"/>
  <c r="E9" i="4"/>
  <c r="D9" i="4"/>
  <c r="C9" i="4"/>
  <c r="C8" i="4"/>
  <c r="C20" i="3"/>
  <c r="E35" i="3"/>
  <c r="D35" i="3"/>
  <c r="C35" i="3"/>
  <c r="E34" i="3"/>
  <c r="D34" i="3"/>
  <c r="C34" i="3"/>
  <c r="E28" i="3"/>
  <c r="D28" i="3"/>
  <c r="C28" i="3"/>
  <c r="E27" i="3"/>
  <c r="D27" i="3"/>
  <c r="C27" i="3"/>
  <c r="E21" i="3"/>
  <c r="D21" i="3"/>
  <c r="C19" i="3"/>
  <c r="E16" i="3"/>
  <c r="D16" i="3"/>
  <c r="C16" i="3"/>
  <c r="E15" i="3"/>
  <c r="D15" i="3"/>
  <c r="C15" i="3"/>
  <c r="E9" i="3"/>
  <c r="D9" i="3"/>
  <c r="C9" i="3"/>
  <c r="C8" i="3"/>
  <c r="E35" i="2"/>
  <c r="D35" i="2"/>
  <c r="E34" i="2"/>
  <c r="D34" i="2"/>
  <c r="C35" i="2"/>
  <c r="C34" i="2"/>
  <c r="C27" i="2"/>
  <c r="C28" i="2"/>
  <c r="E28" i="2"/>
  <c r="D28" i="2"/>
  <c r="E27" i="2"/>
  <c r="D27" i="2"/>
  <c r="E16" i="2"/>
  <c r="D16" i="2"/>
  <c r="E15" i="2"/>
  <c r="D15" i="2"/>
  <c r="E9" i="2"/>
  <c r="D9" i="2"/>
  <c r="C9" i="2"/>
  <c r="C8" i="2"/>
  <c r="C19" i="2"/>
  <c r="C21" i="2" s="1"/>
  <c r="C16" i="2"/>
  <c r="E24" i="1"/>
  <c r="D24" i="1"/>
  <c r="C24" i="1"/>
  <c r="E20" i="1"/>
  <c r="D20" i="1"/>
  <c r="C20" i="1"/>
  <c r="E16" i="1"/>
  <c r="D16" i="1"/>
  <c r="C16" i="1"/>
  <c r="E21" i="2"/>
  <c r="D21" i="2"/>
  <c r="B20" i="7" l="1"/>
  <c r="I24" i="7"/>
  <c r="U24" i="7"/>
  <c r="O24" i="7"/>
  <c r="C21" i="6"/>
  <c r="C21" i="5"/>
  <c r="C21" i="4"/>
  <c r="C21" i="3"/>
  <c r="C15" i="2"/>
</calcChain>
</file>

<file path=xl/sharedStrings.xml><?xml version="1.0" encoding="utf-8"?>
<sst xmlns="http://schemas.openxmlformats.org/spreadsheetml/2006/main" count="369" uniqueCount="91">
  <si>
    <t>Individuals</t>
  </si>
  <si>
    <t>Board</t>
  </si>
  <si>
    <t>Foundations</t>
  </si>
  <si>
    <t>Corporations</t>
  </si>
  <si>
    <t>Government grants</t>
  </si>
  <si>
    <t>Fundraising events</t>
  </si>
  <si>
    <t>Other</t>
  </si>
  <si>
    <t>Total</t>
  </si>
  <si>
    <t>Donors</t>
  </si>
  <si>
    <t>Renewing Donors</t>
  </si>
  <si>
    <t>Retention Rate</t>
  </si>
  <si>
    <t>Total Revenue</t>
  </si>
  <si>
    <t>Number of Gifts</t>
  </si>
  <si>
    <t>Revenue per Gift</t>
  </si>
  <si>
    <t>Number of Donors</t>
  </si>
  <si>
    <t>Revenue per Donor</t>
  </si>
  <si>
    <t>Total Revenue from Individuals</t>
  </si>
  <si>
    <t>Total Number of Donors</t>
  </si>
  <si>
    <t>Total Number of Gifts</t>
  </si>
  <si>
    <t>RENEWALS</t>
  </si>
  <si>
    <t>SNAPSHOT</t>
  </si>
  <si>
    <t>RETENTION RATE</t>
  </si>
  <si>
    <t>All Individual Donors</t>
  </si>
  <si>
    <t>NEW</t>
  </si>
  <si>
    <t>Total Revenue from New</t>
  </si>
  <si>
    <t>Total Revenue from Renewals</t>
  </si>
  <si>
    <t>REACTIVATED</t>
  </si>
  <si>
    <t>Total Revenue from Reactivated</t>
  </si>
  <si>
    <t>CHECK YOUR MATH!</t>
  </si>
  <si>
    <t>Reactivated + New + Renewals = Total</t>
  </si>
  <si>
    <t>Total Revenue from Board</t>
  </si>
  <si>
    <t>All Board Donors</t>
  </si>
  <si>
    <t>Total Revenue from Foundations</t>
  </si>
  <si>
    <t>All Foundation Donors</t>
  </si>
  <si>
    <t>Total Revenue from Government</t>
  </si>
  <si>
    <t>All Corporate Donors</t>
  </si>
  <si>
    <t>All Government Donors</t>
  </si>
  <si>
    <t>Ticket Sales</t>
  </si>
  <si>
    <t>Table Sales</t>
  </si>
  <si>
    <t>Sponsorships</t>
  </si>
  <si>
    <t>Auction</t>
  </si>
  <si>
    <t>Raffle</t>
  </si>
  <si>
    <t>Total Revenue from Ticket Sales</t>
  </si>
  <si>
    <t>Total Revenue from Tables</t>
  </si>
  <si>
    <t>Total Revenue from Sponsorships</t>
  </si>
  <si>
    <t>All Ticket Buyers</t>
  </si>
  <si>
    <t>Renewing Ticket Buyers</t>
  </si>
  <si>
    <t>Renewing Table Buyers</t>
  </si>
  <si>
    <t>All Table Buyers</t>
  </si>
  <si>
    <t>All Sponsorships</t>
  </si>
  <si>
    <t>Renewing Sponsorships</t>
  </si>
  <si>
    <t>TICKETS</t>
  </si>
  <si>
    <t>TABLES</t>
  </si>
  <si>
    <t>SPONSORSHIPS</t>
  </si>
  <si>
    <t>AUCTION</t>
  </si>
  <si>
    <t>Lots Sold</t>
  </si>
  <si>
    <t>Lots Unsold</t>
  </si>
  <si>
    <t>Lost Revenue</t>
  </si>
  <si>
    <t>Total FMV of All Lots</t>
  </si>
  <si>
    <t>Profit</t>
  </si>
  <si>
    <t>Cost of Items</t>
  </si>
  <si>
    <t>Total Lots</t>
  </si>
  <si>
    <t>Revenue per Lot Sold</t>
  </si>
  <si>
    <t>Avg. FMV per Lot</t>
  </si>
  <si>
    <t>Avg. Profit above FMV</t>
  </si>
  <si>
    <t>FMV of Lots Unsold</t>
  </si>
  <si>
    <t>Tickets Sold</t>
  </si>
  <si>
    <t>RAFFLE</t>
  </si>
  <si>
    <t>Tickets Available</t>
  </si>
  <si>
    <t>Total Revenue from Raffle</t>
  </si>
  <si>
    <t>Cost of Raffle</t>
  </si>
  <si>
    <t>Tickets Unsold</t>
  </si>
  <si>
    <t>SURVEY</t>
  </si>
  <si>
    <t>SNAPSHOT - ALL SOURCES</t>
  </si>
  <si>
    <t>Total # New Donors</t>
  </si>
  <si>
    <t>Total # Renewing Donors</t>
  </si>
  <si>
    <t>Total # Reactivated Donors</t>
  </si>
  <si>
    <t>Revenue from New Donors</t>
  </si>
  <si>
    <t>Revenue from Renewing Donors</t>
  </si>
  <si>
    <t>Revenue from Reactivated Donors</t>
  </si>
  <si>
    <t>Government</t>
  </si>
  <si>
    <t>Fundraising Events</t>
  </si>
  <si>
    <t>Total Revenue from Foundation</t>
  </si>
  <si>
    <t>Total Revenue from Corporations</t>
  </si>
  <si>
    <t>SNAPSHOT - BOARD</t>
  </si>
  <si>
    <t>FOUNDATIONS</t>
  </si>
  <si>
    <t>CORPORATIONS</t>
  </si>
  <si>
    <t>GOVERNMENT</t>
  </si>
  <si>
    <t>FUNDRAISING EVENTS</t>
  </si>
  <si>
    <t>Survey</t>
  </si>
  <si>
    <t>SNAPSHOT -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</si>
</sst>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4"/>
      <color theme="1"/>
      <name val="Georgia"/>
      <family val="1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9" fontId="0" fillId="0" borderId="0" xfId="0" applyNumberFormat="1"/>
    <xf numFmtId="42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0" borderId="1" xfId="0" applyBorder="1"/>
    <xf numFmtId="9" fontId="0" fillId="0" borderId="1" xfId="0" applyNumberFormat="1" applyBorder="1"/>
    <xf numFmtId="42" fontId="0" fillId="0" borderId="1" xfId="0" applyNumberFormat="1" applyBorder="1"/>
    <xf numFmtId="0" fontId="0" fillId="0" borderId="1" xfId="0" applyNumberFormat="1" applyBorder="1"/>
    <xf numFmtId="0" fontId="0" fillId="2" borderId="0" xfId="0" applyFill="1" applyAlignment="1">
      <alignment horizontal="center" textRotation="90"/>
    </xf>
    <xf numFmtId="0" fontId="0" fillId="3" borderId="0" xfId="0" applyFill="1" applyAlignment="1">
      <alignment horizontal="center" textRotation="90"/>
    </xf>
    <xf numFmtId="0" fontId="0" fillId="4" borderId="0" xfId="0" applyFill="1" applyAlignment="1">
      <alignment horizontal="center" textRotation="90"/>
    </xf>
    <xf numFmtId="0" fontId="0" fillId="5" borderId="0" xfId="0" applyFill="1" applyAlignment="1">
      <alignment horizontal="center" textRotation="90"/>
    </xf>
    <xf numFmtId="0" fontId="0" fillId="6" borderId="0" xfId="0" applyFill="1" applyAlignment="1">
      <alignment horizontal="center" textRotation="90"/>
    </xf>
    <xf numFmtId="0" fontId="0" fillId="7" borderId="0" xfId="0" applyFill="1" applyAlignment="1">
      <alignment horizontal="center" textRotation="90"/>
    </xf>
    <xf numFmtId="0" fontId="0" fillId="8" borderId="0" xfId="0" applyFill="1" applyAlignment="1">
      <alignment horizontal="center" textRotation="90"/>
    </xf>
    <xf numFmtId="0" fontId="0" fillId="9" borderId="0" xfId="0" applyFill="1" applyAlignment="1">
      <alignment horizontal="center" textRotation="90"/>
    </xf>
    <xf numFmtId="0" fontId="2" fillId="0" borderId="0" xfId="0" applyFont="1"/>
    <xf numFmtId="0" fontId="0" fillId="10" borderId="0" xfId="0" applyFill="1" applyAlignment="1">
      <alignment horizontal="center" textRotation="90" wrapText="1"/>
    </xf>
    <xf numFmtId="0" fontId="0" fillId="11" borderId="0" xfId="0" applyFill="1" applyAlignment="1">
      <alignment horizontal="center" textRotation="90" wrapText="1"/>
    </xf>
    <xf numFmtId="0" fontId="0" fillId="11" borderId="0" xfId="0" applyFill="1" applyAlignment="1">
      <alignment horizontal="center" textRotation="90"/>
    </xf>
    <xf numFmtId="0" fontId="0" fillId="11" borderId="0" xfId="0" applyFill="1"/>
    <xf numFmtId="0" fontId="0" fillId="11" borderId="0" xfId="0" applyFill="1" applyAlignment="1">
      <alignment horizontal="center" textRotation="90" wrapText="1"/>
    </xf>
    <xf numFmtId="0" fontId="0" fillId="11" borderId="0" xfId="0" applyFill="1" applyAlignment="1">
      <alignment horizontal="center" textRotation="90"/>
    </xf>
    <xf numFmtId="0" fontId="0" fillId="10" borderId="0" xfId="0" applyFill="1" applyAlignment="1">
      <alignment horizontal="center" textRotation="90"/>
    </xf>
    <xf numFmtId="0" fontId="0" fillId="10" borderId="0" xfId="0" applyFill="1"/>
    <xf numFmtId="0" fontId="0" fillId="10" borderId="0" xfId="0" applyFill="1" applyAlignment="1">
      <alignment horizontal="center" textRotation="90" wrapText="1"/>
    </xf>
    <xf numFmtId="0" fontId="0" fillId="10" borderId="0" xfId="0" applyFill="1" applyAlignment="1">
      <alignment horizontal="center" textRotation="90"/>
    </xf>
    <xf numFmtId="0" fontId="0" fillId="12" borderId="0" xfId="0" applyFill="1" applyAlignment="1">
      <alignment horizontal="center" textRotation="90"/>
    </xf>
    <xf numFmtId="0" fontId="0" fillId="12" borderId="0" xfId="0" applyFill="1"/>
    <xf numFmtId="0" fontId="0" fillId="12" borderId="0" xfId="0" applyFill="1" applyAlignment="1">
      <alignment horizontal="center" textRotation="90" wrapText="1"/>
    </xf>
    <xf numFmtId="0" fontId="0" fillId="12" borderId="0" xfId="0" applyFill="1" applyAlignment="1">
      <alignment horizontal="center" textRotation="90" wrapText="1"/>
    </xf>
    <xf numFmtId="0" fontId="0" fillId="12" borderId="0" xfId="0" applyFill="1" applyAlignment="1">
      <alignment horizontal="center" textRotation="90"/>
    </xf>
    <xf numFmtId="0" fontId="3" fillId="9" borderId="0" xfId="0" applyFont="1" applyFill="1" applyAlignment="1">
      <alignment horizontal="center" textRotation="90"/>
    </xf>
    <xf numFmtId="0" fontId="0" fillId="13" borderId="0" xfId="0" applyFill="1" applyAlignment="1">
      <alignment horizontal="center" textRotation="90"/>
    </xf>
    <xf numFmtId="0" fontId="0" fillId="13" borderId="0" xfId="0" applyFill="1"/>
    <xf numFmtId="0" fontId="0" fillId="13" borderId="0" xfId="0" applyFill="1" applyAlignment="1">
      <alignment horizontal="center" textRotation="90" wrapText="1"/>
    </xf>
    <xf numFmtId="0" fontId="0" fillId="13" borderId="0" xfId="0" applyFill="1" applyAlignment="1">
      <alignment horizontal="center" textRotation="90" wrapText="1"/>
    </xf>
    <xf numFmtId="0" fontId="0" fillId="13" borderId="0" xfId="0" applyFill="1" applyAlignment="1">
      <alignment horizontal="center" textRotation="90"/>
    </xf>
    <xf numFmtId="0" fontId="0" fillId="14" borderId="0" xfId="0" applyFill="1" applyAlignment="1">
      <alignment horizontal="center" textRotation="90"/>
    </xf>
    <xf numFmtId="0" fontId="0" fillId="14" borderId="0" xfId="0" applyFill="1"/>
    <xf numFmtId="0" fontId="0" fillId="14" borderId="0" xfId="0" applyFill="1" applyAlignment="1">
      <alignment horizontal="center" textRotation="90" wrapText="1"/>
    </xf>
    <xf numFmtId="0" fontId="0" fillId="14" borderId="0" xfId="0" applyFill="1" applyAlignment="1">
      <alignment horizontal="center" textRotation="90" wrapText="1"/>
    </xf>
    <xf numFmtId="0" fontId="0" fillId="14" borderId="0" xfId="0" applyFill="1" applyAlignment="1">
      <alignment horizontal="center" textRotation="90"/>
    </xf>
    <xf numFmtId="0" fontId="1" fillId="3" borderId="0" xfId="0" applyFont="1" applyFill="1"/>
    <xf numFmtId="0" fontId="0" fillId="3" borderId="0" xfId="0" applyFill="1"/>
    <xf numFmtId="0" fontId="1" fillId="0" borderId="1" xfId="0" applyFont="1" applyBorder="1"/>
    <xf numFmtId="0" fontId="1" fillId="1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9966FF"/>
      <color rgb="FFFFFFCC"/>
      <color rgb="FF33CC33"/>
      <color rgb="FFFF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3ADB6-C47C-41DD-98BD-ABCC19B837A1}">
  <dimension ref="A1:Q56"/>
  <sheetViews>
    <sheetView tabSelected="1" workbookViewId="0">
      <selection activeCell="C44" sqref="C44:E44"/>
    </sheetView>
  </sheetViews>
  <sheetFormatPr defaultRowHeight="14.5" x14ac:dyDescent="0.35"/>
  <cols>
    <col min="2" max="2" width="29.6328125" bestFit="1" customWidth="1"/>
    <col min="3" max="3" width="9.54296875" bestFit="1" customWidth="1"/>
    <col min="8" max="8" width="29.6328125" bestFit="1" customWidth="1"/>
    <col min="14" max="14" width="29.6328125" bestFit="1" customWidth="1"/>
    <col min="15" max="15" width="9.54296875" bestFit="1" customWidth="1"/>
  </cols>
  <sheetData>
    <row r="1" spans="1:5" ht="30" x14ac:dyDescent="0.6">
      <c r="B1" s="21" t="s">
        <v>89</v>
      </c>
    </row>
    <row r="3" spans="1:5" x14ac:dyDescent="0.35">
      <c r="C3" s="1">
        <v>2017</v>
      </c>
      <c r="D3" s="1">
        <v>2016</v>
      </c>
      <c r="E3" s="1">
        <v>2015</v>
      </c>
    </row>
    <row r="4" spans="1:5" x14ac:dyDescent="0.35">
      <c r="A4" s="18" t="s">
        <v>72</v>
      </c>
      <c r="B4" s="51" t="s">
        <v>0</v>
      </c>
      <c r="C4" s="9"/>
      <c r="D4" s="9"/>
      <c r="E4" s="9"/>
    </row>
    <row r="5" spans="1:5" x14ac:dyDescent="0.35">
      <c r="A5" s="18"/>
      <c r="B5" s="51" t="s">
        <v>1</v>
      </c>
      <c r="C5" s="9"/>
      <c r="D5" s="9"/>
      <c r="E5" s="9"/>
    </row>
    <row r="6" spans="1:5" x14ac:dyDescent="0.35">
      <c r="A6" s="18"/>
      <c r="B6" s="51" t="s">
        <v>2</v>
      </c>
      <c r="C6" s="9"/>
      <c r="D6" s="9"/>
      <c r="E6" s="9"/>
    </row>
    <row r="7" spans="1:5" x14ac:dyDescent="0.35">
      <c r="A7" s="18"/>
      <c r="B7" s="51" t="s">
        <v>3</v>
      </c>
      <c r="C7" s="9"/>
      <c r="D7" s="9"/>
      <c r="E7" s="9"/>
    </row>
    <row r="8" spans="1:5" x14ac:dyDescent="0.35">
      <c r="A8" s="18"/>
      <c r="B8" s="51" t="s">
        <v>4</v>
      </c>
      <c r="C8" s="9"/>
      <c r="D8" s="9"/>
      <c r="E8" s="9"/>
    </row>
    <row r="9" spans="1:5" x14ac:dyDescent="0.35">
      <c r="A9" s="18"/>
      <c r="B9" s="51" t="s">
        <v>5</v>
      </c>
      <c r="C9" s="9"/>
      <c r="D9" s="9"/>
      <c r="E9" s="9"/>
    </row>
    <row r="10" spans="1:5" x14ac:dyDescent="0.35">
      <c r="A10" s="18"/>
      <c r="B10" s="51" t="s">
        <v>6</v>
      </c>
      <c r="C10" s="9"/>
      <c r="D10" s="9"/>
      <c r="E10" s="9"/>
    </row>
    <row r="11" spans="1:5" x14ac:dyDescent="0.35">
      <c r="A11" s="18"/>
      <c r="B11" s="51" t="s">
        <v>7</v>
      </c>
      <c r="C11" s="9"/>
      <c r="D11" s="9"/>
      <c r="E11" s="9"/>
    </row>
    <row r="13" spans="1:5" x14ac:dyDescent="0.35">
      <c r="C13" s="1">
        <v>2017</v>
      </c>
      <c r="D13" s="1">
        <v>2016</v>
      </c>
      <c r="E13" s="1">
        <v>2015</v>
      </c>
    </row>
    <row r="14" spans="1:5" x14ac:dyDescent="0.35">
      <c r="A14" s="15" t="s">
        <v>73</v>
      </c>
      <c r="B14" s="50" t="s">
        <v>8</v>
      </c>
      <c r="C14" s="9">
        <v>128</v>
      </c>
      <c r="D14" s="9"/>
      <c r="E14" s="9"/>
    </row>
    <row r="15" spans="1:5" x14ac:dyDescent="0.35">
      <c r="A15" s="15"/>
      <c r="B15" s="50" t="s">
        <v>9</v>
      </c>
      <c r="C15" s="9">
        <v>100</v>
      </c>
      <c r="D15" s="9"/>
      <c r="E15" s="9"/>
    </row>
    <row r="16" spans="1:5" x14ac:dyDescent="0.35">
      <c r="A16" s="15"/>
      <c r="B16" s="50" t="s">
        <v>10</v>
      </c>
      <c r="C16" s="10">
        <f>C15/C14</f>
        <v>0.78125</v>
      </c>
      <c r="D16" s="9" t="e">
        <f>D15/D14</f>
        <v>#DIV/0!</v>
      </c>
      <c r="E16" s="9" t="e">
        <f>E15/E14</f>
        <v>#DIV/0!</v>
      </c>
    </row>
    <row r="17" spans="1:17" x14ac:dyDescent="0.35">
      <c r="A17" s="15"/>
      <c r="B17" s="1"/>
    </row>
    <row r="18" spans="1:17" x14ac:dyDescent="0.35">
      <c r="A18" s="15"/>
      <c r="B18" s="50" t="s">
        <v>11</v>
      </c>
      <c r="C18" s="11">
        <v>300000</v>
      </c>
      <c r="D18" s="11"/>
      <c r="E18" s="11"/>
    </row>
    <row r="19" spans="1:17" x14ac:dyDescent="0.35">
      <c r="A19" s="15"/>
      <c r="B19" s="50" t="s">
        <v>12</v>
      </c>
      <c r="C19" s="11">
        <v>115</v>
      </c>
      <c r="D19" s="11"/>
      <c r="E19" s="11"/>
    </row>
    <row r="20" spans="1:17" x14ac:dyDescent="0.35">
      <c r="A20" s="15"/>
      <c r="B20" s="50" t="s">
        <v>13</v>
      </c>
      <c r="C20" s="11">
        <f>C18/C19</f>
        <v>2608.695652173913</v>
      </c>
      <c r="D20" s="11" t="e">
        <f>D18/D19</f>
        <v>#DIV/0!</v>
      </c>
      <c r="E20" s="11" t="e">
        <f>E18/E19</f>
        <v>#DIV/0!</v>
      </c>
    </row>
    <row r="21" spans="1:17" x14ac:dyDescent="0.35">
      <c r="A21" s="15"/>
      <c r="B21" s="1"/>
      <c r="C21" s="3"/>
    </row>
    <row r="22" spans="1:17" x14ac:dyDescent="0.35">
      <c r="A22" s="15"/>
      <c r="B22" s="50" t="s">
        <v>11</v>
      </c>
      <c r="C22" s="11">
        <v>300000</v>
      </c>
      <c r="D22" s="9"/>
      <c r="E22" s="9"/>
    </row>
    <row r="23" spans="1:17" x14ac:dyDescent="0.35">
      <c r="A23" s="15"/>
      <c r="B23" s="50" t="s">
        <v>14</v>
      </c>
      <c r="C23" s="11">
        <v>128</v>
      </c>
      <c r="D23" s="9"/>
      <c r="E23" s="9"/>
    </row>
    <row r="24" spans="1:17" x14ac:dyDescent="0.35">
      <c r="A24" s="15"/>
      <c r="B24" s="50" t="s">
        <v>15</v>
      </c>
      <c r="C24" s="11">
        <f>C22/C23</f>
        <v>2343.75</v>
      </c>
      <c r="D24" s="11" t="e">
        <f>D22/D23</f>
        <v>#DIV/0!</v>
      </c>
      <c r="E24" s="11" t="e">
        <f>E22/E23</f>
        <v>#DIV/0!</v>
      </c>
    </row>
    <row r="25" spans="1:17" x14ac:dyDescent="0.35">
      <c r="A25" s="5"/>
      <c r="C25" s="3"/>
      <c r="D25" s="3"/>
      <c r="E25" s="3"/>
    </row>
    <row r="26" spans="1:17" x14ac:dyDescent="0.35">
      <c r="A26" s="13" t="s">
        <v>90</v>
      </c>
      <c r="B26" s="1" t="s">
        <v>0</v>
      </c>
      <c r="G26" s="17" t="s">
        <v>84</v>
      </c>
      <c r="H26" s="1" t="s">
        <v>1</v>
      </c>
      <c r="M26" s="19" t="s">
        <v>85</v>
      </c>
      <c r="N26" s="1" t="s">
        <v>2</v>
      </c>
    </row>
    <row r="27" spans="1:17" x14ac:dyDescent="0.35">
      <c r="A27" s="13"/>
      <c r="C27" s="1">
        <v>2017</v>
      </c>
      <c r="D27" s="1">
        <v>2016</v>
      </c>
      <c r="E27" s="1">
        <v>2015</v>
      </c>
      <c r="G27" s="17"/>
      <c r="I27" s="1">
        <v>2017</v>
      </c>
      <c r="J27" s="1">
        <v>2016</v>
      </c>
      <c r="K27" s="1">
        <v>2015</v>
      </c>
      <c r="M27" s="19"/>
      <c r="O27" s="1">
        <v>2017</v>
      </c>
      <c r="P27" s="1">
        <v>2016</v>
      </c>
      <c r="Q27" s="1">
        <v>2015</v>
      </c>
    </row>
    <row r="28" spans="1:17" ht="14.5" customHeight="1" x14ac:dyDescent="0.35">
      <c r="A28" s="13"/>
      <c r="B28" s="9" t="s">
        <v>16</v>
      </c>
      <c r="C28" s="11">
        <f>Individuals!C5</f>
        <v>350000</v>
      </c>
      <c r="D28" s="11">
        <f>Individuals!D5</f>
        <v>0</v>
      </c>
      <c r="E28" s="11">
        <f>Individuals!E5</f>
        <v>0</v>
      </c>
      <c r="G28" s="17"/>
      <c r="H28" s="9" t="s">
        <v>30</v>
      </c>
      <c r="I28" s="11">
        <f>Board!C5</f>
        <v>20000</v>
      </c>
      <c r="J28" s="11">
        <f>Board!D5</f>
        <v>0</v>
      </c>
      <c r="K28" s="11">
        <f>Board!E5</f>
        <v>0</v>
      </c>
      <c r="M28" s="19"/>
      <c r="N28" s="9" t="s">
        <v>82</v>
      </c>
      <c r="O28" s="11">
        <f>Foundations!C5</f>
        <v>350000</v>
      </c>
      <c r="P28" s="11">
        <f>Foundations!D5</f>
        <v>0</v>
      </c>
      <c r="Q28" s="11">
        <f>Foundations!E5</f>
        <v>0</v>
      </c>
    </row>
    <row r="29" spans="1:17" x14ac:dyDescent="0.35">
      <c r="A29" s="13"/>
      <c r="B29" s="9" t="s">
        <v>18</v>
      </c>
      <c r="C29" s="11">
        <f>Individuals!C6</f>
        <v>140</v>
      </c>
      <c r="D29" s="11">
        <f>Individuals!D6</f>
        <v>0</v>
      </c>
      <c r="E29" s="11">
        <f>Individuals!E6</f>
        <v>0</v>
      </c>
      <c r="G29" s="17"/>
      <c r="H29" s="9" t="s">
        <v>18</v>
      </c>
      <c r="I29" s="12">
        <f>Board!C6</f>
        <v>15</v>
      </c>
      <c r="J29" s="12">
        <f>Board!D6</f>
        <v>0</v>
      </c>
      <c r="K29" s="12">
        <f>Board!E6</f>
        <v>0</v>
      </c>
      <c r="M29" s="19"/>
      <c r="N29" s="9" t="s">
        <v>18</v>
      </c>
      <c r="O29" s="11">
        <f>Foundations!C6</f>
        <v>15</v>
      </c>
      <c r="P29" s="11">
        <f>Foundations!D6</f>
        <v>0</v>
      </c>
      <c r="Q29" s="11">
        <f>Foundations!E6</f>
        <v>0</v>
      </c>
    </row>
    <row r="30" spans="1:17" x14ac:dyDescent="0.35">
      <c r="A30" s="13"/>
      <c r="B30" s="9" t="s">
        <v>17</v>
      </c>
      <c r="C30" s="11">
        <f>Individuals!C7</f>
        <v>128</v>
      </c>
      <c r="D30" s="11">
        <f>Individuals!D7</f>
        <v>0</v>
      </c>
      <c r="E30" s="11">
        <f>Individuals!E7</f>
        <v>0</v>
      </c>
      <c r="G30" s="17"/>
      <c r="H30" s="9" t="s">
        <v>17</v>
      </c>
      <c r="I30" s="12">
        <f>Board!C7</f>
        <v>10</v>
      </c>
      <c r="J30" s="12">
        <f>Board!D7</f>
        <v>0</v>
      </c>
      <c r="K30" s="12">
        <f>Board!E7</f>
        <v>0</v>
      </c>
      <c r="M30" s="19"/>
      <c r="N30" s="9" t="s">
        <v>17</v>
      </c>
      <c r="O30" s="11">
        <f>Foundations!C7</f>
        <v>15</v>
      </c>
      <c r="P30" s="11">
        <f>Foundations!D7</f>
        <v>0</v>
      </c>
      <c r="Q30" s="11">
        <f>Foundations!E7</f>
        <v>0</v>
      </c>
    </row>
    <row r="31" spans="1:17" x14ac:dyDescent="0.35">
      <c r="A31" s="13"/>
      <c r="B31" s="9" t="s">
        <v>13</v>
      </c>
      <c r="C31" s="11">
        <f>Individuals!C8</f>
        <v>2500</v>
      </c>
      <c r="D31" s="11">
        <f>Individuals!D8</f>
        <v>0</v>
      </c>
      <c r="E31" s="11">
        <f>Individuals!E8</f>
        <v>0</v>
      </c>
      <c r="G31" s="17"/>
      <c r="H31" s="9" t="s">
        <v>13</v>
      </c>
      <c r="I31" s="11">
        <f>Board!C8</f>
        <v>1333.3333333333333</v>
      </c>
      <c r="J31" s="11">
        <f>Board!D8</f>
        <v>0</v>
      </c>
      <c r="K31" s="11">
        <f>Board!E8</f>
        <v>0</v>
      </c>
      <c r="M31" s="19"/>
      <c r="N31" s="9" t="s">
        <v>13</v>
      </c>
      <c r="O31" s="11">
        <f>Foundations!C8</f>
        <v>23333.333333333332</v>
      </c>
      <c r="P31" s="11">
        <f>Foundations!D8</f>
        <v>0</v>
      </c>
      <c r="Q31" s="11">
        <f>Foundations!E8</f>
        <v>0</v>
      </c>
    </row>
    <row r="32" spans="1:17" x14ac:dyDescent="0.35">
      <c r="A32" s="13"/>
      <c r="B32" s="9" t="s">
        <v>15</v>
      </c>
      <c r="C32" s="11">
        <f>Individuals!C9</f>
        <v>2734.375</v>
      </c>
      <c r="D32" s="11" t="e">
        <f>Individuals!D9</f>
        <v>#DIV/0!</v>
      </c>
      <c r="E32" s="11" t="e">
        <f>Individuals!E9</f>
        <v>#DIV/0!</v>
      </c>
      <c r="G32" s="17"/>
      <c r="H32" s="9" t="s">
        <v>15</v>
      </c>
      <c r="I32" s="11">
        <f>Board!C9</f>
        <v>2000</v>
      </c>
      <c r="J32" s="11" t="e">
        <f>Board!D9</f>
        <v>#DIV/0!</v>
      </c>
      <c r="K32" s="11" t="e">
        <f>Board!E9</f>
        <v>#DIV/0!</v>
      </c>
      <c r="M32" s="19"/>
      <c r="N32" s="9" t="s">
        <v>15</v>
      </c>
      <c r="O32" s="11">
        <f>Foundations!C9</f>
        <v>23333.333333333332</v>
      </c>
      <c r="P32" s="11" t="e">
        <f>Foundations!D9</f>
        <v>#DIV/0!</v>
      </c>
      <c r="Q32" s="11" t="e">
        <f>Foundations!E9</f>
        <v>#DIV/0!</v>
      </c>
    </row>
    <row r="33" spans="1:17" x14ac:dyDescent="0.35">
      <c r="A33" s="13"/>
      <c r="B33" s="9" t="s">
        <v>74</v>
      </c>
      <c r="C33" s="12">
        <f>Individuals!C26</f>
        <v>26</v>
      </c>
      <c r="D33" s="12">
        <f>Individuals!D26</f>
        <v>0</v>
      </c>
      <c r="E33" s="12">
        <f>Individuals!E26</f>
        <v>0</v>
      </c>
      <c r="G33" s="17"/>
      <c r="H33" s="9" t="s">
        <v>74</v>
      </c>
      <c r="I33" s="12">
        <f>Board!C26</f>
        <v>1</v>
      </c>
      <c r="J33" s="12">
        <f>Board!D26</f>
        <v>0</v>
      </c>
      <c r="K33" s="12">
        <f>Board!E26</f>
        <v>0</v>
      </c>
      <c r="M33" s="19"/>
      <c r="N33" s="9" t="s">
        <v>74</v>
      </c>
      <c r="O33" s="12">
        <f>Foundations!C26</f>
        <v>2</v>
      </c>
      <c r="P33" s="12">
        <f>Foundations!D26</f>
        <v>0</v>
      </c>
      <c r="Q33" s="12">
        <f>Foundations!E26</f>
        <v>0</v>
      </c>
    </row>
    <row r="34" spans="1:17" x14ac:dyDescent="0.35">
      <c r="A34" s="13"/>
      <c r="B34" s="9" t="s">
        <v>77</v>
      </c>
      <c r="C34" s="11">
        <f>Individuals!C24</f>
        <v>25000</v>
      </c>
      <c r="D34" s="11">
        <f>Individuals!D24</f>
        <v>0</v>
      </c>
      <c r="E34" s="11">
        <f>Individuals!E24</f>
        <v>0</v>
      </c>
      <c r="G34" s="17"/>
      <c r="H34" s="9" t="s">
        <v>77</v>
      </c>
      <c r="I34" s="11">
        <f>Board!C24</f>
        <v>2000</v>
      </c>
      <c r="J34" s="11">
        <f>Board!D24</f>
        <v>0</v>
      </c>
      <c r="K34" s="11">
        <f>Board!E24</f>
        <v>0</v>
      </c>
      <c r="M34" s="19"/>
      <c r="N34" s="9" t="s">
        <v>77</v>
      </c>
      <c r="O34" s="11">
        <f>Foundations!C24</f>
        <v>25000</v>
      </c>
      <c r="P34" s="11">
        <f>Foundations!D24</f>
        <v>0</v>
      </c>
      <c r="Q34" s="11">
        <f>Foundations!E24</f>
        <v>0</v>
      </c>
    </row>
    <row r="35" spans="1:17" x14ac:dyDescent="0.35">
      <c r="A35" s="13"/>
      <c r="B35" s="9" t="s">
        <v>75</v>
      </c>
      <c r="C35" s="9">
        <f>Individuals!C14</f>
        <v>100</v>
      </c>
      <c r="D35" s="9">
        <f>Individuals!D14</f>
        <v>0</v>
      </c>
      <c r="E35" s="9">
        <f>Individuals!E14</f>
        <v>0</v>
      </c>
      <c r="G35" s="17"/>
      <c r="H35" s="9" t="s">
        <v>75</v>
      </c>
      <c r="I35" s="9">
        <f>Board!C14</f>
        <v>9</v>
      </c>
      <c r="J35" s="9">
        <f>Board!D14</f>
        <v>0</v>
      </c>
      <c r="K35" s="9">
        <f>Board!E14</f>
        <v>0</v>
      </c>
      <c r="M35" s="19"/>
      <c r="N35" s="9" t="s">
        <v>75</v>
      </c>
      <c r="O35" s="12">
        <f>Foundations!C14</f>
        <v>12</v>
      </c>
      <c r="P35" s="12">
        <f>Foundations!D14</f>
        <v>0</v>
      </c>
      <c r="Q35" s="12">
        <f>Foundations!E14</f>
        <v>0</v>
      </c>
    </row>
    <row r="36" spans="1:17" x14ac:dyDescent="0.35">
      <c r="A36" s="13"/>
      <c r="B36" s="9" t="s">
        <v>78</v>
      </c>
      <c r="C36" s="11">
        <f>Individuals!C12</f>
        <v>320000</v>
      </c>
      <c r="D36" s="11">
        <f>Individuals!D12</f>
        <v>0</v>
      </c>
      <c r="E36" s="11">
        <f>Individuals!E12</f>
        <v>0</v>
      </c>
      <c r="G36" s="17"/>
      <c r="H36" s="9" t="s">
        <v>78</v>
      </c>
      <c r="I36" s="11">
        <f>Board!C12</f>
        <v>18000</v>
      </c>
      <c r="J36" s="11">
        <f>Board!D12</f>
        <v>0</v>
      </c>
      <c r="K36" s="11">
        <f>Board!E12</f>
        <v>0</v>
      </c>
      <c r="M36" s="19"/>
      <c r="N36" s="9" t="s">
        <v>78</v>
      </c>
      <c r="O36" s="11">
        <f>Foundations!C12</f>
        <v>320000</v>
      </c>
      <c r="P36" s="11">
        <f>Foundations!D12</f>
        <v>0</v>
      </c>
      <c r="Q36" s="11">
        <f>Foundations!E12</f>
        <v>0</v>
      </c>
    </row>
    <row r="37" spans="1:17" x14ac:dyDescent="0.35">
      <c r="A37" s="13"/>
      <c r="B37" s="9" t="s">
        <v>10</v>
      </c>
      <c r="C37" s="10">
        <f>Individuals!C21</f>
        <v>0.78125</v>
      </c>
      <c r="D37" s="10" t="e">
        <f>Individuals!D21</f>
        <v>#DIV/0!</v>
      </c>
      <c r="E37" s="10" t="e">
        <f>Individuals!E21</f>
        <v>#DIV/0!</v>
      </c>
      <c r="G37" s="17"/>
      <c r="H37" s="9" t="s">
        <v>10</v>
      </c>
      <c r="I37" s="10">
        <f>Board!C21</f>
        <v>0.9</v>
      </c>
      <c r="J37" s="10" t="e">
        <f>Board!D21</f>
        <v>#DIV/0!</v>
      </c>
      <c r="K37" s="10" t="e">
        <f>Board!E21</f>
        <v>#DIV/0!</v>
      </c>
      <c r="M37" s="19"/>
      <c r="N37" s="9" t="s">
        <v>10</v>
      </c>
      <c r="O37" s="10">
        <f>Foundations!C21</f>
        <v>0.8</v>
      </c>
      <c r="P37" s="10" t="e">
        <f>Foundations!D21</f>
        <v>#DIV/0!</v>
      </c>
      <c r="Q37" s="10" t="e">
        <f>Foundations!E21</f>
        <v>#DIV/0!</v>
      </c>
    </row>
    <row r="38" spans="1:17" x14ac:dyDescent="0.35">
      <c r="A38" s="13"/>
      <c r="B38" s="9" t="s">
        <v>76</v>
      </c>
      <c r="C38" s="9">
        <f>Individuals!C33</f>
        <v>2</v>
      </c>
      <c r="D38" s="9">
        <f>Individuals!D33</f>
        <v>0</v>
      </c>
      <c r="E38" s="9">
        <f>Individuals!E33</f>
        <v>0</v>
      </c>
      <c r="G38" s="17"/>
      <c r="H38" s="9" t="s">
        <v>76</v>
      </c>
      <c r="I38" s="9">
        <f>Board!C33</f>
        <v>0</v>
      </c>
      <c r="J38" s="9">
        <f>Board!D33</f>
        <v>0</v>
      </c>
      <c r="K38" s="9">
        <f>Board!E33</f>
        <v>0</v>
      </c>
      <c r="M38" s="19"/>
      <c r="N38" s="9" t="s">
        <v>76</v>
      </c>
      <c r="O38" s="9">
        <f>Foundations!C33</f>
        <v>1</v>
      </c>
      <c r="P38" s="9">
        <f>Foundations!D33</f>
        <v>0</v>
      </c>
      <c r="Q38" s="9">
        <f>Foundations!E33</f>
        <v>0</v>
      </c>
    </row>
    <row r="39" spans="1:17" x14ac:dyDescent="0.35">
      <c r="A39" s="13"/>
      <c r="B39" s="9" t="s">
        <v>79</v>
      </c>
      <c r="C39" s="11">
        <f>Individuals!C31</f>
        <v>5000</v>
      </c>
      <c r="D39" s="11">
        <f>Individuals!D31</f>
        <v>0</v>
      </c>
      <c r="E39" s="11">
        <f>Individuals!E31</f>
        <v>0</v>
      </c>
      <c r="G39" s="17"/>
      <c r="H39" s="9" t="s">
        <v>79</v>
      </c>
      <c r="I39" s="11">
        <f>Board!C31</f>
        <v>0</v>
      </c>
      <c r="J39" s="11">
        <f>Board!D31</f>
        <v>0</v>
      </c>
      <c r="K39" s="11">
        <f>Board!E31</f>
        <v>0</v>
      </c>
      <c r="M39" s="19"/>
      <c r="N39" s="9" t="s">
        <v>79</v>
      </c>
      <c r="O39" s="11">
        <f>Foundations!C31</f>
        <v>5000</v>
      </c>
      <c r="P39" s="11">
        <f>Foundations!D31</f>
        <v>0</v>
      </c>
      <c r="Q39" s="11">
        <f>Foundations!E31</f>
        <v>0</v>
      </c>
    </row>
    <row r="43" spans="1:17" x14ac:dyDescent="0.35">
      <c r="A43" s="20" t="s">
        <v>86</v>
      </c>
      <c r="B43" s="1" t="s">
        <v>3</v>
      </c>
      <c r="G43" s="16" t="s">
        <v>87</v>
      </c>
      <c r="H43" s="1" t="s">
        <v>80</v>
      </c>
      <c r="M43" s="14" t="s">
        <v>88</v>
      </c>
      <c r="N43" s="1" t="s">
        <v>81</v>
      </c>
    </row>
    <row r="44" spans="1:17" x14ac:dyDescent="0.35">
      <c r="A44" s="20"/>
      <c r="C44" s="1">
        <v>2017</v>
      </c>
      <c r="D44" s="1">
        <v>2016</v>
      </c>
      <c r="E44" s="1">
        <v>2015</v>
      </c>
      <c r="G44" s="16"/>
      <c r="I44" s="1">
        <v>2017</v>
      </c>
      <c r="J44" s="1">
        <v>2016</v>
      </c>
      <c r="K44" s="1">
        <v>2015</v>
      </c>
      <c r="M44" s="14"/>
      <c r="O44" s="1">
        <v>2017</v>
      </c>
      <c r="P44" s="1">
        <v>2016</v>
      </c>
      <c r="Q44" s="1">
        <v>2015</v>
      </c>
    </row>
    <row r="45" spans="1:17" x14ac:dyDescent="0.35">
      <c r="A45" s="20"/>
      <c r="B45" s="9" t="s">
        <v>83</v>
      </c>
      <c r="C45" s="11">
        <f>Corporations!C5</f>
        <v>100000</v>
      </c>
      <c r="D45" s="11">
        <f>Corporations!D5</f>
        <v>0</v>
      </c>
      <c r="E45" s="11">
        <f>Corporations!E5</f>
        <v>0</v>
      </c>
      <c r="G45" s="16"/>
      <c r="H45" s="9" t="s">
        <v>34</v>
      </c>
      <c r="I45" s="11">
        <f>Government!C5</f>
        <v>50000</v>
      </c>
      <c r="J45" s="11">
        <f>Government!D5</f>
        <v>0</v>
      </c>
      <c r="K45" s="11">
        <f>Government!E5</f>
        <v>0</v>
      </c>
      <c r="M45" s="14"/>
      <c r="N45" s="9" t="s">
        <v>37</v>
      </c>
      <c r="O45" s="9">
        <f>'Fundraising Events'!B5</f>
        <v>0</v>
      </c>
      <c r="P45" s="9">
        <f>'Fundraising Events'!C5</f>
        <v>0</v>
      </c>
      <c r="Q45" s="9">
        <f>'Fundraising Events'!D5</f>
        <v>0</v>
      </c>
    </row>
    <row r="46" spans="1:17" x14ac:dyDescent="0.35">
      <c r="A46" s="20"/>
      <c r="B46" s="9" t="s">
        <v>18</v>
      </c>
      <c r="C46" s="12">
        <f>Corporations!C6</f>
        <v>15</v>
      </c>
      <c r="D46" s="12">
        <f>Corporations!D6</f>
        <v>0</v>
      </c>
      <c r="E46" s="12">
        <f>Corporations!E6</f>
        <v>0</v>
      </c>
      <c r="G46" s="16"/>
      <c r="H46" s="9" t="s">
        <v>18</v>
      </c>
      <c r="I46" s="12">
        <f>Government!C6</f>
        <v>2</v>
      </c>
      <c r="J46" s="12">
        <f>Government!D6</f>
        <v>0</v>
      </c>
      <c r="K46" s="12">
        <f>Government!E6</f>
        <v>0</v>
      </c>
      <c r="M46" s="14"/>
      <c r="N46" s="9" t="s">
        <v>38</v>
      </c>
      <c r="O46" s="9">
        <f>'Fundraising Events'!B6</f>
        <v>0</v>
      </c>
      <c r="P46" s="9">
        <f>'Fundraising Events'!C6</f>
        <v>0</v>
      </c>
      <c r="Q46" s="9">
        <f>'Fundraising Events'!D6</f>
        <v>0</v>
      </c>
    </row>
    <row r="47" spans="1:17" x14ac:dyDescent="0.35">
      <c r="A47" s="20"/>
      <c r="B47" s="9" t="s">
        <v>17</v>
      </c>
      <c r="C47" s="12">
        <f>Corporations!C7</f>
        <v>15</v>
      </c>
      <c r="D47" s="12">
        <f>Corporations!D7</f>
        <v>0</v>
      </c>
      <c r="E47" s="12">
        <f>Corporations!E7</f>
        <v>0</v>
      </c>
      <c r="G47" s="16"/>
      <c r="H47" s="9" t="s">
        <v>17</v>
      </c>
      <c r="I47" s="12">
        <f>Government!C7</f>
        <v>2</v>
      </c>
      <c r="J47" s="12">
        <f>Government!D7</f>
        <v>0</v>
      </c>
      <c r="K47" s="12">
        <f>Government!E7</f>
        <v>0</v>
      </c>
      <c r="M47" s="14"/>
      <c r="N47" s="9" t="s">
        <v>39</v>
      </c>
      <c r="O47" s="9">
        <f>'Fundraising Events'!B7</f>
        <v>0</v>
      </c>
      <c r="P47" s="9">
        <f>'Fundraising Events'!C7</f>
        <v>0</v>
      </c>
      <c r="Q47" s="9">
        <f>'Fundraising Events'!D7</f>
        <v>0</v>
      </c>
    </row>
    <row r="48" spans="1:17" x14ac:dyDescent="0.35">
      <c r="A48" s="20"/>
      <c r="B48" s="9" t="s">
        <v>13</v>
      </c>
      <c r="C48" s="11">
        <f>Corporations!C8</f>
        <v>6666.666666666667</v>
      </c>
      <c r="D48" s="11">
        <f>Corporations!D8</f>
        <v>0</v>
      </c>
      <c r="E48" s="11">
        <f>Corporations!E8</f>
        <v>0</v>
      </c>
      <c r="G48" s="16"/>
      <c r="H48" s="9" t="s">
        <v>13</v>
      </c>
      <c r="I48" s="11">
        <f>Government!C8</f>
        <v>25000</v>
      </c>
      <c r="J48" s="11">
        <f>Government!D8</f>
        <v>0</v>
      </c>
      <c r="K48" s="11">
        <f>Government!E8</f>
        <v>0</v>
      </c>
      <c r="M48" s="14"/>
      <c r="N48" s="9" t="s">
        <v>40</v>
      </c>
      <c r="O48" s="9">
        <f>'Fundraising Events'!B8</f>
        <v>0</v>
      </c>
      <c r="P48" s="9">
        <f>'Fundraising Events'!C8</f>
        <v>0</v>
      </c>
      <c r="Q48" s="9">
        <f>'Fundraising Events'!D8</f>
        <v>0</v>
      </c>
    </row>
    <row r="49" spans="1:17" x14ac:dyDescent="0.35">
      <c r="A49" s="20"/>
      <c r="B49" s="9" t="s">
        <v>15</v>
      </c>
      <c r="C49" s="11">
        <f>Corporations!C9</f>
        <v>6666.666666666667</v>
      </c>
      <c r="D49" s="11" t="e">
        <f>Corporations!D9</f>
        <v>#DIV/0!</v>
      </c>
      <c r="E49" s="11" t="e">
        <f>Corporations!E9</f>
        <v>#DIV/0!</v>
      </c>
      <c r="G49" s="16"/>
      <c r="H49" s="9" t="s">
        <v>15</v>
      </c>
      <c r="I49" s="11">
        <f>Government!C9</f>
        <v>25000</v>
      </c>
      <c r="J49" s="11" t="e">
        <f>Government!D9</f>
        <v>#DIV/0!</v>
      </c>
      <c r="K49" s="11" t="e">
        <f>Government!E9</f>
        <v>#DIV/0!</v>
      </c>
      <c r="M49" s="14"/>
      <c r="N49" s="9" t="s">
        <v>41</v>
      </c>
      <c r="O49" s="9">
        <f>'Fundraising Events'!B9</f>
        <v>0</v>
      </c>
      <c r="P49" s="9">
        <f>'Fundraising Events'!C9</f>
        <v>0</v>
      </c>
      <c r="Q49" s="9">
        <f>'Fundraising Events'!D9</f>
        <v>0</v>
      </c>
    </row>
    <row r="50" spans="1:17" x14ac:dyDescent="0.35">
      <c r="A50" s="20"/>
      <c r="B50" s="9" t="s">
        <v>74</v>
      </c>
      <c r="C50" s="12">
        <f>Corporations!C26</f>
        <v>1</v>
      </c>
      <c r="D50" s="12">
        <f>Corporations!D26</f>
        <v>0</v>
      </c>
      <c r="E50" s="12">
        <f>Corporations!E26</f>
        <v>0</v>
      </c>
      <c r="G50" s="16"/>
      <c r="H50" s="9" t="s">
        <v>74</v>
      </c>
      <c r="I50" s="12">
        <f>Government!C26</f>
        <v>1</v>
      </c>
      <c r="J50" s="12">
        <f>Government!D26</f>
        <v>0</v>
      </c>
      <c r="K50" s="12">
        <f>Government!E26</f>
        <v>0</v>
      </c>
      <c r="M50" s="14"/>
      <c r="N50" s="9" t="s">
        <v>6</v>
      </c>
      <c r="O50" s="9">
        <f>'Fundraising Events'!B10</f>
        <v>0</v>
      </c>
      <c r="P50" s="9">
        <f>'Fundraising Events'!C10</f>
        <v>0</v>
      </c>
      <c r="Q50" s="9">
        <f>'Fundraising Events'!D10</f>
        <v>0</v>
      </c>
    </row>
    <row r="51" spans="1:17" x14ac:dyDescent="0.35">
      <c r="A51" s="20"/>
      <c r="B51" s="9" t="s">
        <v>77</v>
      </c>
      <c r="C51" s="11">
        <f>Corporations!C24</f>
        <v>5000</v>
      </c>
      <c r="D51" s="11">
        <f>Corporations!D24</f>
        <v>0</v>
      </c>
      <c r="E51" s="11">
        <f>Corporations!E24</f>
        <v>0</v>
      </c>
      <c r="G51" s="16"/>
      <c r="H51" s="9" t="s">
        <v>77</v>
      </c>
      <c r="I51" s="11">
        <f>Government!C24</f>
        <v>25000</v>
      </c>
      <c r="J51" s="11">
        <f>Government!D24</f>
        <v>0</v>
      </c>
      <c r="K51" s="11">
        <f>Government!E24</f>
        <v>0</v>
      </c>
    </row>
    <row r="52" spans="1:17" x14ac:dyDescent="0.35">
      <c r="A52" s="20"/>
      <c r="B52" s="9" t="s">
        <v>75</v>
      </c>
      <c r="C52" s="9">
        <f>Corporations!C14</f>
        <v>13</v>
      </c>
      <c r="D52" s="9">
        <f>Corporations!D14</f>
        <v>0</v>
      </c>
      <c r="E52" s="9">
        <f>Corporations!E14</f>
        <v>0</v>
      </c>
      <c r="G52" s="16"/>
      <c r="H52" s="9" t="s">
        <v>75</v>
      </c>
      <c r="I52" s="9">
        <f>Government!C14</f>
        <v>1</v>
      </c>
      <c r="J52" s="9">
        <f>Government!D14</f>
        <v>0</v>
      </c>
      <c r="K52" s="9">
        <f>Government!E14</f>
        <v>0</v>
      </c>
    </row>
    <row r="53" spans="1:17" x14ac:dyDescent="0.35">
      <c r="A53" s="20"/>
      <c r="B53" s="9" t="s">
        <v>78</v>
      </c>
      <c r="C53" s="11">
        <f>Corporations!C12</f>
        <v>90000</v>
      </c>
      <c r="D53" s="11">
        <f>Corporations!D12</f>
        <v>0</v>
      </c>
      <c r="E53" s="11">
        <f>Corporations!E12</f>
        <v>0</v>
      </c>
      <c r="G53" s="16"/>
      <c r="H53" s="9" t="s">
        <v>78</v>
      </c>
      <c r="I53" s="11">
        <f>Government!C12</f>
        <v>25000</v>
      </c>
      <c r="J53" s="11">
        <f>Government!D12</f>
        <v>0</v>
      </c>
      <c r="K53" s="11">
        <f>Government!E12</f>
        <v>0</v>
      </c>
    </row>
    <row r="54" spans="1:17" x14ac:dyDescent="0.35">
      <c r="A54" s="20"/>
      <c r="B54" s="9" t="s">
        <v>10</v>
      </c>
      <c r="C54" s="10">
        <f>Corporations!C21</f>
        <v>0.8666666666666667</v>
      </c>
      <c r="D54" s="10" t="e">
        <f>Corporations!D21</f>
        <v>#DIV/0!</v>
      </c>
      <c r="E54" s="10" t="e">
        <f>Corporations!E21</f>
        <v>#DIV/0!</v>
      </c>
      <c r="G54" s="16"/>
      <c r="H54" s="9" t="s">
        <v>10</v>
      </c>
      <c r="I54" s="10">
        <f>Government!C21</f>
        <v>0.5</v>
      </c>
      <c r="J54" s="10" t="e">
        <f>Government!D21</f>
        <v>#DIV/0!</v>
      </c>
      <c r="K54" s="10" t="e">
        <f>Government!E21</f>
        <v>#DIV/0!</v>
      </c>
    </row>
    <row r="55" spans="1:17" x14ac:dyDescent="0.35">
      <c r="A55" s="20"/>
      <c r="B55" s="9" t="s">
        <v>76</v>
      </c>
      <c r="C55" s="9">
        <f>Corporations!C33</f>
        <v>1</v>
      </c>
      <c r="D55" s="9">
        <f>Corporations!D33</f>
        <v>0</v>
      </c>
      <c r="E55" s="9">
        <f>Corporations!E33</f>
        <v>0</v>
      </c>
      <c r="G55" s="16"/>
      <c r="H55" s="9" t="s">
        <v>76</v>
      </c>
      <c r="I55" s="9">
        <f>Government!C33</f>
        <v>0</v>
      </c>
      <c r="J55" s="9">
        <f>Government!D33</f>
        <v>0</v>
      </c>
      <c r="K55" s="9">
        <f>Government!E33</f>
        <v>0</v>
      </c>
    </row>
    <row r="56" spans="1:17" x14ac:dyDescent="0.35">
      <c r="A56" s="20"/>
      <c r="B56" s="9" t="s">
        <v>79</v>
      </c>
      <c r="C56" s="11">
        <f>Corporations!C31</f>
        <v>5000</v>
      </c>
      <c r="D56" s="11">
        <f>Corporations!D31</f>
        <v>0</v>
      </c>
      <c r="E56" s="11">
        <f>Corporations!E31</f>
        <v>0</v>
      </c>
      <c r="G56" s="16"/>
      <c r="H56" s="9" t="s">
        <v>79</v>
      </c>
      <c r="I56" s="11">
        <f>Government!C31</f>
        <v>0</v>
      </c>
      <c r="J56" s="11">
        <f>Government!D31</f>
        <v>0</v>
      </c>
      <c r="K56" s="11">
        <f>Government!E31</f>
        <v>0</v>
      </c>
    </row>
  </sheetData>
  <mergeCells count="8">
    <mergeCell ref="M26:M39"/>
    <mergeCell ref="A43:A56"/>
    <mergeCell ref="G43:G56"/>
    <mergeCell ref="M43:M50"/>
    <mergeCell ref="A14:A24"/>
    <mergeCell ref="A4:A11"/>
    <mergeCell ref="A26:A39"/>
    <mergeCell ref="G26:G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3BBA-1159-4A27-B1EC-4F4193D82F8E}">
  <dimension ref="A1:H35"/>
  <sheetViews>
    <sheetView workbookViewId="0">
      <selection activeCell="C4" sqref="C4:E4"/>
    </sheetView>
  </sheetViews>
  <sheetFormatPr defaultRowHeight="14.5" x14ac:dyDescent="0.35"/>
  <cols>
    <col min="1" max="1" width="6.7265625" customWidth="1"/>
    <col min="2" max="2" width="27" bestFit="1" customWidth="1"/>
    <col min="3" max="3" width="10.08984375" bestFit="1" customWidth="1"/>
  </cols>
  <sheetData>
    <row r="1" spans="1:6" ht="30" x14ac:dyDescent="0.6">
      <c r="B1" s="21" t="s">
        <v>0</v>
      </c>
    </row>
    <row r="4" spans="1:6" x14ac:dyDescent="0.35">
      <c r="C4" s="1">
        <v>2017</v>
      </c>
      <c r="D4" s="1">
        <v>2016</v>
      </c>
      <c r="E4" s="1">
        <v>2015</v>
      </c>
    </row>
    <row r="5" spans="1:6" x14ac:dyDescent="0.35">
      <c r="A5" s="13" t="s">
        <v>20</v>
      </c>
      <c r="B5" s="1" t="s">
        <v>16</v>
      </c>
      <c r="C5" s="3">
        <v>350000</v>
      </c>
      <c r="D5" s="3"/>
      <c r="E5" s="3"/>
    </row>
    <row r="6" spans="1:6" x14ac:dyDescent="0.35">
      <c r="A6" s="13"/>
      <c r="B6" s="1" t="s">
        <v>18</v>
      </c>
      <c r="C6">
        <v>140</v>
      </c>
    </row>
    <row r="7" spans="1:6" x14ac:dyDescent="0.35">
      <c r="A7" s="13"/>
      <c r="B7" s="1" t="s">
        <v>17</v>
      </c>
      <c r="C7">
        <v>128</v>
      </c>
    </row>
    <row r="8" spans="1:6" x14ac:dyDescent="0.35">
      <c r="A8" s="13"/>
      <c r="B8" s="1" t="s">
        <v>13</v>
      </c>
      <c r="C8" s="3">
        <f>C5/C6</f>
        <v>2500</v>
      </c>
      <c r="D8" s="3"/>
      <c r="E8" s="3"/>
    </row>
    <row r="9" spans="1:6" x14ac:dyDescent="0.35">
      <c r="A9" s="13"/>
      <c r="B9" s="1" t="s">
        <v>15</v>
      </c>
      <c r="C9" s="3">
        <f>C5/C7</f>
        <v>2734.375</v>
      </c>
      <c r="D9" s="3" t="e">
        <f>D5/D7</f>
        <v>#DIV/0!</v>
      </c>
      <c r="E9" s="3" t="e">
        <f>E5/E7</f>
        <v>#DIV/0!</v>
      </c>
    </row>
    <row r="11" spans="1:6" x14ac:dyDescent="0.35">
      <c r="B11" s="1"/>
      <c r="D11" s="4"/>
      <c r="E11" s="4"/>
      <c r="F11" s="4"/>
    </row>
    <row r="12" spans="1:6" ht="14.5" customHeight="1" x14ac:dyDescent="0.35">
      <c r="A12" s="24" t="s">
        <v>19</v>
      </c>
      <c r="B12" t="s">
        <v>25</v>
      </c>
      <c r="C12" s="3">
        <v>320000</v>
      </c>
      <c r="D12" s="3"/>
      <c r="E12" s="3"/>
      <c r="F12" s="4"/>
    </row>
    <row r="13" spans="1:6" x14ac:dyDescent="0.35">
      <c r="A13" s="24"/>
      <c r="B13" t="s">
        <v>12</v>
      </c>
      <c r="C13" s="4">
        <v>110</v>
      </c>
      <c r="D13" s="4"/>
      <c r="E13" s="4"/>
      <c r="F13" s="4"/>
    </row>
    <row r="14" spans="1:6" x14ac:dyDescent="0.35">
      <c r="A14" s="24"/>
      <c r="B14" t="s">
        <v>14</v>
      </c>
      <c r="C14" s="4">
        <v>100</v>
      </c>
      <c r="D14" s="4"/>
      <c r="E14" s="4"/>
      <c r="F14" s="4"/>
    </row>
    <row r="15" spans="1:6" x14ac:dyDescent="0.35">
      <c r="A15" s="24"/>
      <c r="B15" t="s">
        <v>13</v>
      </c>
      <c r="C15" s="3">
        <f>C12/C13</f>
        <v>2909.090909090909</v>
      </c>
      <c r="D15" s="3" t="e">
        <f>D12/D13</f>
        <v>#DIV/0!</v>
      </c>
      <c r="E15" s="3" t="e">
        <f>E12/E13</f>
        <v>#DIV/0!</v>
      </c>
      <c r="F15" s="4"/>
    </row>
    <row r="16" spans="1:6" ht="14.5" customHeight="1" x14ac:dyDescent="0.35">
      <c r="A16" s="24"/>
      <c r="B16" t="s">
        <v>15</v>
      </c>
      <c r="C16" s="3">
        <f>C12/C14</f>
        <v>3200</v>
      </c>
      <c r="D16" s="3" t="e">
        <f>D13/D14</f>
        <v>#DIV/0!</v>
      </c>
      <c r="E16" s="3" t="e">
        <f>E13/E14</f>
        <v>#DIV/0!</v>
      </c>
    </row>
    <row r="17" spans="1:5" x14ac:dyDescent="0.35">
      <c r="A17" s="25"/>
    </row>
    <row r="18" spans="1:5" x14ac:dyDescent="0.35">
      <c r="A18" s="23" t="s">
        <v>21</v>
      </c>
      <c r="C18">
        <v>2017</v>
      </c>
      <c r="D18">
        <v>2016</v>
      </c>
      <c r="E18">
        <v>2015</v>
      </c>
    </row>
    <row r="19" spans="1:5" ht="14.5" customHeight="1" x14ac:dyDescent="0.35">
      <c r="A19" s="23"/>
      <c r="B19" t="s">
        <v>22</v>
      </c>
      <c r="C19">
        <f>C7</f>
        <v>128</v>
      </c>
    </row>
    <row r="20" spans="1:5" x14ac:dyDescent="0.35">
      <c r="A20" s="23"/>
      <c r="B20" t="s">
        <v>9</v>
      </c>
      <c r="C20">
        <v>100</v>
      </c>
    </row>
    <row r="21" spans="1:5" x14ac:dyDescent="0.35">
      <c r="A21" s="23"/>
      <c r="B21" t="s">
        <v>10</v>
      </c>
      <c r="C21" s="2">
        <f>C20/C19</f>
        <v>0.78125</v>
      </c>
      <c r="D21" t="e">
        <f>D20/D19</f>
        <v>#DIV/0!</v>
      </c>
      <c r="E21" t="e">
        <f>E20/E19</f>
        <v>#DIV/0!</v>
      </c>
    </row>
    <row r="22" spans="1:5" x14ac:dyDescent="0.35">
      <c r="A22" s="26"/>
      <c r="C22" s="2"/>
    </row>
    <row r="23" spans="1:5" x14ac:dyDescent="0.35">
      <c r="A23" s="25"/>
      <c r="C23">
        <v>2017</v>
      </c>
      <c r="D23">
        <v>2016</v>
      </c>
      <c r="E23">
        <v>2015</v>
      </c>
    </row>
    <row r="24" spans="1:5" x14ac:dyDescent="0.35">
      <c r="A24" s="24" t="s">
        <v>23</v>
      </c>
      <c r="B24" t="s">
        <v>24</v>
      </c>
      <c r="C24" s="3">
        <v>25000</v>
      </c>
    </row>
    <row r="25" spans="1:5" x14ac:dyDescent="0.35">
      <c r="A25" s="24"/>
      <c r="B25" t="s">
        <v>12</v>
      </c>
      <c r="C25">
        <v>28</v>
      </c>
    </row>
    <row r="26" spans="1:5" x14ac:dyDescent="0.35">
      <c r="A26" s="24"/>
      <c r="B26" t="s">
        <v>14</v>
      </c>
      <c r="C26">
        <v>26</v>
      </c>
    </row>
    <row r="27" spans="1:5" x14ac:dyDescent="0.35">
      <c r="A27" s="24"/>
      <c r="B27" t="s">
        <v>13</v>
      </c>
      <c r="C27" s="3">
        <f>C24/C25</f>
        <v>892.85714285714289</v>
      </c>
      <c r="D27" s="3" t="e">
        <f>D24/D25</f>
        <v>#DIV/0!</v>
      </c>
      <c r="E27" s="3" t="e">
        <f>E24/E25</f>
        <v>#DIV/0!</v>
      </c>
    </row>
    <row r="28" spans="1:5" x14ac:dyDescent="0.35">
      <c r="A28" s="24"/>
      <c r="B28" t="s">
        <v>15</v>
      </c>
      <c r="C28" s="3">
        <f>C24/C26</f>
        <v>961.53846153846155</v>
      </c>
      <c r="D28" s="3" t="e">
        <f>D24/D26</f>
        <v>#DIV/0!</v>
      </c>
      <c r="E28" s="3" t="e">
        <f>E24/E26</f>
        <v>#DIV/0!</v>
      </c>
    </row>
    <row r="29" spans="1:5" x14ac:dyDescent="0.35">
      <c r="A29" s="27"/>
      <c r="C29" s="3"/>
      <c r="D29" s="3"/>
      <c r="E29" s="3"/>
    </row>
    <row r="30" spans="1:5" x14ac:dyDescent="0.35">
      <c r="A30" s="25"/>
      <c r="C30">
        <v>2017</v>
      </c>
      <c r="D30">
        <v>2016</v>
      </c>
      <c r="E30">
        <v>2015</v>
      </c>
    </row>
    <row r="31" spans="1:5" x14ac:dyDescent="0.35">
      <c r="A31" s="24" t="s">
        <v>26</v>
      </c>
      <c r="B31" t="s">
        <v>27</v>
      </c>
      <c r="C31" s="3">
        <v>5000</v>
      </c>
      <c r="D31" s="3"/>
      <c r="E31" s="3"/>
    </row>
    <row r="32" spans="1:5" x14ac:dyDescent="0.35">
      <c r="A32" s="24"/>
      <c r="B32" t="s">
        <v>12</v>
      </c>
      <c r="C32">
        <v>2</v>
      </c>
    </row>
    <row r="33" spans="1:8" x14ac:dyDescent="0.35">
      <c r="A33" s="24"/>
      <c r="B33" t="s">
        <v>14</v>
      </c>
      <c r="C33">
        <v>2</v>
      </c>
      <c r="H33" t="s">
        <v>28</v>
      </c>
    </row>
    <row r="34" spans="1:8" x14ac:dyDescent="0.35">
      <c r="A34" s="24"/>
      <c r="B34" t="s">
        <v>13</v>
      </c>
      <c r="C34" s="3">
        <f>C31/C32</f>
        <v>2500</v>
      </c>
      <c r="D34" s="3" t="e">
        <f>D31/D32</f>
        <v>#DIV/0!</v>
      </c>
      <c r="E34" s="3" t="e">
        <f>E31/E32</f>
        <v>#DIV/0!</v>
      </c>
      <c r="H34" t="s">
        <v>29</v>
      </c>
    </row>
    <row r="35" spans="1:8" x14ac:dyDescent="0.35">
      <c r="A35" s="24"/>
      <c r="B35" t="s">
        <v>15</v>
      </c>
      <c r="C35" s="3">
        <f>C31/C33</f>
        <v>2500</v>
      </c>
      <c r="D35" s="3" t="e">
        <f>D31/D33</f>
        <v>#DIV/0!</v>
      </c>
      <c r="E35" s="3" t="e">
        <f>E31/E33</f>
        <v>#DIV/0!</v>
      </c>
    </row>
  </sheetData>
  <mergeCells count="5">
    <mergeCell ref="A12:A16"/>
    <mergeCell ref="A5:A9"/>
    <mergeCell ref="A18:A21"/>
    <mergeCell ref="A24:A28"/>
    <mergeCell ref="A31:A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E5FAA-FC09-4A5A-9009-DA1074F4B613}">
  <dimension ref="A1:G35"/>
  <sheetViews>
    <sheetView workbookViewId="0">
      <selection activeCell="C4" sqref="C4:E4"/>
    </sheetView>
  </sheetViews>
  <sheetFormatPr defaultRowHeight="14.5" x14ac:dyDescent="0.35"/>
  <cols>
    <col min="2" max="2" width="27.6328125" bestFit="1" customWidth="1"/>
    <col min="3" max="3" width="9.54296875" bestFit="1" customWidth="1"/>
  </cols>
  <sheetData>
    <row r="1" spans="1:5" ht="30" x14ac:dyDescent="0.6">
      <c r="B1" s="21" t="s">
        <v>1</v>
      </c>
    </row>
    <row r="4" spans="1:5" x14ac:dyDescent="0.35">
      <c r="C4" s="1">
        <v>2017</v>
      </c>
      <c r="D4" s="1">
        <v>2016</v>
      </c>
      <c r="E4" s="1">
        <v>2015</v>
      </c>
    </row>
    <row r="5" spans="1:5" x14ac:dyDescent="0.35">
      <c r="A5" s="17" t="s">
        <v>20</v>
      </c>
      <c r="B5" s="1" t="s">
        <v>30</v>
      </c>
      <c r="C5" s="3">
        <v>20000</v>
      </c>
      <c r="D5" s="3"/>
      <c r="E5" s="3"/>
    </row>
    <row r="6" spans="1:5" x14ac:dyDescent="0.35">
      <c r="A6" s="17"/>
      <c r="B6" s="1" t="s">
        <v>18</v>
      </c>
      <c r="C6">
        <v>15</v>
      </c>
    </row>
    <row r="7" spans="1:5" x14ac:dyDescent="0.35">
      <c r="A7" s="17"/>
      <c r="B7" s="1" t="s">
        <v>17</v>
      </c>
      <c r="C7">
        <v>10</v>
      </c>
    </row>
    <row r="8" spans="1:5" x14ac:dyDescent="0.35">
      <c r="A8" s="17"/>
      <c r="B8" s="1" t="s">
        <v>13</v>
      </c>
      <c r="C8" s="3">
        <f>C5/C6</f>
        <v>1333.3333333333333</v>
      </c>
      <c r="D8" s="3"/>
      <c r="E8" s="3"/>
    </row>
    <row r="9" spans="1:5" x14ac:dyDescent="0.35">
      <c r="A9" s="17"/>
      <c r="B9" s="1" t="s">
        <v>15</v>
      </c>
      <c r="C9" s="3">
        <f>C5/C7</f>
        <v>2000</v>
      </c>
      <c r="D9" s="3" t="e">
        <f>D5/D7</f>
        <v>#DIV/0!</v>
      </c>
      <c r="E9" s="3" t="e">
        <f>E5/E7</f>
        <v>#DIV/0!</v>
      </c>
    </row>
    <row r="11" spans="1:5" x14ac:dyDescent="0.35">
      <c r="B11" s="1"/>
      <c r="D11" s="4"/>
      <c r="E11" s="4"/>
    </row>
    <row r="12" spans="1:5" x14ac:dyDescent="0.35">
      <c r="A12" s="28" t="s">
        <v>19</v>
      </c>
      <c r="B12" t="s">
        <v>25</v>
      </c>
      <c r="C12" s="3">
        <v>18000</v>
      </c>
      <c r="D12" s="3"/>
      <c r="E12" s="3"/>
    </row>
    <row r="13" spans="1:5" x14ac:dyDescent="0.35">
      <c r="A13" s="28"/>
      <c r="B13" t="s">
        <v>12</v>
      </c>
      <c r="C13" s="4">
        <v>13</v>
      </c>
      <c r="D13" s="4"/>
      <c r="E13" s="4"/>
    </row>
    <row r="14" spans="1:5" x14ac:dyDescent="0.35">
      <c r="A14" s="28"/>
      <c r="B14" t="s">
        <v>14</v>
      </c>
      <c r="C14" s="4">
        <v>9</v>
      </c>
      <c r="D14" s="4"/>
      <c r="E14" s="4"/>
    </row>
    <row r="15" spans="1:5" x14ac:dyDescent="0.35">
      <c r="A15" s="28"/>
      <c r="B15" t="s">
        <v>13</v>
      </c>
      <c r="C15" s="3">
        <f>C12/C13</f>
        <v>1384.6153846153845</v>
      </c>
      <c r="D15" s="3" t="e">
        <f>D12/D13</f>
        <v>#DIV/0!</v>
      </c>
      <c r="E15" s="3" t="e">
        <f>E12/E13</f>
        <v>#DIV/0!</v>
      </c>
    </row>
    <row r="16" spans="1:5" x14ac:dyDescent="0.35">
      <c r="A16" s="28"/>
      <c r="B16" t="s">
        <v>15</v>
      </c>
      <c r="C16" s="3">
        <f>C12/C14</f>
        <v>2000</v>
      </c>
      <c r="D16" s="3" t="e">
        <f>D13/D14</f>
        <v>#DIV/0!</v>
      </c>
      <c r="E16" s="3" t="e">
        <f>E13/E14</f>
        <v>#DIV/0!</v>
      </c>
    </row>
    <row r="17" spans="1:7" x14ac:dyDescent="0.35">
      <c r="A17" s="29"/>
    </row>
    <row r="18" spans="1:7" x14ac:dyDescent="0.35">
      <c r="A18" s="22" t="s">
        <v>21</v>
      </c>
      <c r="C18">
        <v>2017</v>
      </c>
      <c r="D18">
        <v>2016</v>
      </c>
      <c r="E18">
        <v>2015</v>
      </c>
    </row>
    <row r="19" spans="1:7" x14ac:dyDescent="0.35">
      <c r="A19" s="22"/>
      <c r="B19" t="s">
        <v>31</v>
      </c>
      <c r="C19">
        <f>C7</f>
        <v>10</v>
      </c>
    </row>
    <row r="20" spans="1:7" x14ac:dyDescent="0.35">
      <c r="A20" s="22"/>
      <c r="B20" t="s">
        <v>9</v>
      </c>
      <c r="C20">
        <f>C14</f>
        <v>9</v>
      </c>
    </row>
    <row r="21" spans="1:7" x14ac:dyDescent="0.35">
      <c r="A21" s="22"/>
      <c r="B21" t="s">
        <v>10</v>
      </c>
      <c r="C21" s="2">
        <f>C20/C19</f>
        <v>0.9</v>
      </c>
      <c r="D21" t="e">
        <f>D20/D19</f>
        <v>#DIV/0!</v>
      </c>
      <c r="E21" t="e">
        <f>E20/E19</f>
        <v>#DIV/0!</v>
      </c>
    </row>
    <row r="22" spans="1:7" x14ac:dyDescent="0.35">
      <c r="A22" s="30"/>
      <c r="C22" s="2"/>
    </row>
    <row r="23" spans="1:7" x14ac:dyDescent="0.35">
      <c r="A23" s="29"/>
      <c r="C23">
        <v>2017</v>
      </c>
      <c r="D23">
        <v>2016</v>
      </c>
      <c r="E23">
        <v>2015</v>
      </c>
    </row>
    <row r="24" spans="1:7" x14ac:dyDescent="0.35">
      <c r="A24" s="28" t="s">
        <v>23</v>
      </c>
      <c r="B24" t="s">
        <v>24</v>
      </c>
      <c r="C24" s="3">
        <v>2000</v>
      </c>
    </row>
    <row r="25" spans="1:7" x14ac:dyDescent="0.35">
      <c r="A25" s="28"/>
      <c r="B25" t="s">
        <v>12</v>
      </c>
      <c r="C25">
        <v>2</v>
      </c>
    </row>
    <row r="26" spans="1:7" x14ac:dyDescent="0.35">
      <c r="A26" s="28"/>
      <c r="B26" t="s">
        <v>14</v>
      </c>
      <c r="C26">
        <v>1</v>
      </c>
    </row>
    <row r="27" spans="1:7" x14ac:dyDescent="0.35">
      <c r="A27" s="28"/>
      <c r="B27" t="s">
        <v>13</v>
      </c>
      <c r="C27" s="3">
        <f>C24/C25</f>
        <v>1000</v>
      </c>
      <c r="D27" s="3" t="e">
        <f>D24/D25</f>
        <v>#DIV/0!</v>
      </c>
      <c r="E27" s="3" t="e">
        <f>E24/E25</f>
        <v>#DIV/0!</v>
      </c>
    </row>
    <row r="28" spans="1:7" x14ac:dyDescent="0.35">
      <c r="A28" s="28"/>
      <c r="B28" t="s">
        <v>15</v>
      </c>
      <c r="C28" s="3">
        <f>C24/C26</f>
        <v>2000</v>
      </c>
      <c r="D28" s="3" t="e">
        <f>D24/D26</f>
        <v>#DIV/0!</v>
      </c>
      <c r="E28" s="3" t="e">
        <f>E24/E26</f>
        <v>#DIV/0!</v>
      </c>
    </row>
    <row r="29" spans="1:7" x14ac:dyDescent="0.35">
      <c r="A29" s="31"/>
      <c r="C29" s="3"/>
      <c r="D29" s="3"/>
      <c r="E29" s="3"/>
    </row>
    <row r="30" spans="1:7" x14ac:dyDescent="0.35">
      <c r="A30" s="29"/>
      <c r="C30">
        <v>2017</v>
      </c>
      <c r="D30">
        <v>2016</v>
      </c>
      <c r="E30">
        <v>2015</v>
      </c>
    </row>
    <row r="31" spans="1:7" x14ac:dyDescent="0.35">
      <c r="A31" s="28" t="s">
        <v>26</v>
      </c>
      <c r="B31" t="s">
        <v>27</v>
      </c>
      <c r="C31" s="3"/>
      <c r="D31" s="3"/>
      <c r="E31" s="3"/>
      <c r="G31" t="s">
        <v>28</v>
      </c>
    </row>
    <row r="32" spans="1:7" x14ac:dyDescent="0.35">
      <c r="A32" s="28"/>
      <c r="B32" t="s">
        <v>12</v>
      </c>
      <c r="G32" t="s">
        <v>29</v>
      </c>
    </row>
    <row r="33" spans="1:5" x14ac:dyDescent="0.35">
      <c r="A33" s="28"/>
      <c r="B33" t="s">
        <v>14</v>
      </c>
    </row>
    <row r="34" spans="1:5" x14ac:dyDescent="0.35">
      <c r="A34" s="28"/>
      <c r="B34" t="s">
        <v>13</v>
      </c>
      <c r="C34" s="3" t="e">
        <f>C31/C32</f>
        <v>#DIV/0!</v>
      </c>
      <c r="D34" s="3" t="e">
        <f>D31/D32</f>
        <v>#DIV/0!</v>
      </c>
      <c r="E34" s="3" t="e">
        <f>E31/E32</f>
        <v>#DIV/0!</v>
      </c>
    </row>
    <row r="35" spans="1:5" x14ac:dyDescent="0.35">
      <c r="A35" s="28"/>
      <c r="B35" t="s">
        <v>15</v>
      </c>
      <c r="C35" s="3" t="e">
        <f>C31/C33</f>
        <v>#DIV/0!</v>
      </c>
      <c r="D35" s="3" t="e">
        <f>D31/D33</f>
        <v>#DIV/0!</v>
      </c>
      <c r="E35" s="3" t="e">
        <f>E31/E33</f>
        <v>#DIV/0!</v>
      </c>
    </row>
  </sheetData>
  <mergeCells count="5">
    <mergeCell ref="A5:A9"/>
    <mergeCell ref="A12:A16"/>
    <mergeCell ref="A18:A21"/>
    <mergeCell ref="A24:A28"/>
    <mergeCell ref="A31:A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83E01-EB5B-49D3-AE75-D9621B1B2DDC}">
  <dimension ref="A1:H35"/>
  <sheetViews>
    <sheetView workbookViewId="0">
      <selection activeCell="C4" sqref="C4:E4"/>
    </sheetView>
  </sheetViews>
  <sheetFormatPr defaultRowHeight="14.5" x14ac:dyDescent="0.35"/>
  <cols>
    <col min="1" max="1" width="6.7265625" customWidth="1"/>
    <col min="2" max="2" width="27" bestFit="1" customWidth="1"/>
    <col min="3" max="3" width="10.08984375" bestFit="1" customWidth="1"/>
  </cols>
  <sheetData>
    <row r="1" spans="1:6" ht="30" x14ac:dyDescent="0.6">
      <c r="B1" s="21" t="s">
        <v>2</v>
      </c>
    </row>
    <row r="4" spans="1:6" x14ac:dyDescent="0.35">
      <c r="C4" s="1">
        <v>2017</v>
      </c>
      <c r="D4" s="1">
        <v>2016</v>
      </c>
      <c r="E4" s="1">
        <v>2015</v>
      </c>
    </row>
    <row r="5" spans="1:6" x14ac:dyDescent="0.35">
      <c r="A5" s="19" t="s">
        <v>20</v>
      </c>
      <c r="B5" s="1" t="s">
        <v>32</v>
      </c>
      <c r="C5" s="3">
        <v>350000</v>
      </c>
      <c r="D5" s="3"/>
      <c r="E5" s="3"/>
    </row>
    <row r="6" spans="1:6" x14ac:dyDescent="0.35">
      <c r="A6" s="19"/>
      <c r="B6" s="1" t="s">
        <v>18</v>
      </c>
      <c r="C6">
        <v>15</v>
      </c>
    </row>
    <row r="7" spans="1:6" x14ac:dyDescent="0.35">
      <c r="A7" s="19"/>
      <c r="B7" s="1" t="s">
        <v>17</v>
      </c>
      <c r="C7">
        <v>15</v>
      </c>
    </row>
    <row r="8" spans="1:6" x14ac:dyDescent="0.35">
      <c r="A8" s="19"/>
      <c r="B8" s="1" t="s">
        <v>13</v>
      </c>
      <c r="C8" s="3">
        <f>C5/C6</f>
        <v>23333.333333333332</v>
      </c>
      <c r="D8" s="3"/>
      <c r="E8" s="3"/>
    </row>
    <row r="9" spans="1:6" x14ac:dyDescent="0.35">
      <c r="A9" s="19"/>
      <c r="B9" s="1" t="s">
        <v>15</v>
      </c>
      <c r="C9" s="3">
        <f>C5/C7</f>
        <v>23333.333333333332</v>
      </c>
      <c r="D9" s="3" t="e">
        <f>D5/D7</f>
        <v>#DIV/0!</v>
      </c>
      <c r="E9" s="3" t="e">
        <f>E5/E7</f>
        <v>#DIV/0!</v>
      </c>
    </row>
    <row r="11" spans="1:6" x14ac:dyDescent="0.35">
      <c r="B11" s="1"/>
      <c r="D11" s="4"/>
      <c r="E11" s="4"/>
      <c r="F11" s="4"/>
    </row>
    <row r="12" spans="1:6" ht="14.5" customHeight="1" x14ac:dyDescent="0.35">
      <c r="A12" s="32" t="s">
        <v>19</v>
      </c>
      <c r="B12" t="s">
        <v>25</v>
      </c>
      <c r="C12" s="3">
        <v>320000</v>
      </c>
      <c r="D12" s="3"/>
      <c r="E12" s="3"/>
      <c r="F12" s="4"/>
    </row>
    <row r="13" spans="1:6" x14ac:dyDescent="0.35">
      <c r="A13" s="32"/>
      <c r="B13" t="s">
        <v>12</v>
      </c>
      <c r="C13" s="4">
        <v>12</v>
      </c>
      <c r="D13" s="4"/>
      <c r="E13" s="4"/>
      <c r="F13" s="4"/>
    </row>
    <row r="14" spans="1:6" x14ac:dyDescent="0.35">
      <c r="A14" s="32"/>
      <c r="B14" t="s">
        <v>14</v>
      </c>
      <c r="C14" s="4">
        <v>12</v>
      </c>
      <c r="D14" s="4"/>
      <c r="E14" s="4"/>
      <c r="F14" s="4"/>
    </row>
    <row r="15" spans="1:6" x14ac:dyDescent="0.35">
      <c r="A15" s="32"/>
      <c r="B15" t="s">
        <v>13</v>
      </c>
      <c r="C15" s="3">
        <f>C12/C13</f>
        <v>26666.666666666668</v>
      </c>
      <c r="D15" s="3" t="e">
        <f>D12/D13</f>
        <v>#DIV/0!</v>
      </c>
      <c r="E15" s="3" t="e">
        <f>E12/E13</f>
        <v>#DIV/0!</v>
      </c>
      <c r="F15" s="4"/>
    </row>
    <row r="16" spans="1:6" ht="14.5" customHeight="1" x14ac:dyDescent="0.35">
      <c r="A16" s="32"/>
      <c r="B16" t="s">
        <v>15</v>
      </c>
      <c r="C16" s="3">
        <f>C12/C14</f>
        <v>26666.666666666668</v>
      </c>
      <c r="D16" s="3" t="e">
        <f>D13/D14</f>
        <v>#DIV/0!</v>
      </c>
      <c r="E16" s="3" t="e">
        <f>E13/E14</f>
        <v>#DIV/0!</v>
      </c>
    </row>
    <row r="17" spans="1:5" x14ac:dyDescent="0.35">
      <c r="A17" s="33"/>
    </row>
    <row r="18" spans="1:5" x14ac:dyDescent="0.35">
      <c r="A18" s="34" t="s">
        <v>21</v>
      </c>
      <c r="C18">
        <v>2017</v>
      </c>
      <c r="D18">
        <v>2016</v>
      </c>
      <c r="E18">
        <v>2015</v>
      </c>
    </row>
    <row r="19" spans="1:5" ht="14.5" customHeight="1" x14ac:dyDescent="0.35">
      <c r="A19" s="34"/>
      <c r="B19" t="s">
        <v>33</v>
      </c>
      <c r="C19">
        <f>C7</f>
        <v>15</v>
      </c>
    </row>
    <row r="20" spans="1:5" x14ac:dyDescent="0.35">
      <c r="A20" s="34"/>
      <c r="B20" t="s">
        <v>9</v>
      </c>
      <c r="C20">
        <f>C14</f>
        <v>12</v>
      </c>
    </row>
    <row r="21" spans="1:5" x14ac:dyDescent="0.35">
      <c r="A21" s="34"/>
      <c r="B21" t="s">
        <v>10</v>
      </c>
      <c r="C21" s="2">
        <f>C20/C19</f>
        <v>0.8</v>
      </c>
      <c r="D21" t="e">
        <f>D20/D19</f>
        <v>#DIV/0!</v>
      </c>
      <c r="E21" t="e">
        <f>E20/E19</f>
        <v>#DIV/0!</v>
      </c>
    </row>
    <row r="22" spans="1:5" x14ac:dyDescent="0.35">
      <c r="A22" s="35"/>
      <c r="C22" s="2"/>
    </row>
    <row r="23" spans="1:5" x14ac:dyDescent="0.35">
      <c r="A23" s="33"/>
      <c r="C23">
        <v>2017</v>
      </c>
      <c r="D23">
        <v>2016</v>
      </c>
      <c r="E23">
        <v>2015</v>
      </c>
    </row>
    <row r="24" spans="1:5" x14ac:dyDescent="0.35">
      <c r="A24" s="32" t="s">
        <v>23</v>
      </c>
      <c r="B24" t="s">
        <v>24</v>
      </c>
      <c r="C24" s="3">
        <v>25000</v>
      </c>
    </row>
    <row r="25" spans="1:5" x14ac:dyDescent="0.35">
      <c r="A25" s="32"/>
      <c r="B25" t="s">
        <v>12</v>
      </c>
      <c r="C25">
        <v>2</v>
      </c>
    </row>
    <row r="26" spans="1:5" x14ac:dyDescent="0.35">
      <c r="A26" s="32"/>
      <c r="B26" t="s">
        <v>14</v>
      </c>
      <c r="C26">
        <v>2</v>
      </c>
    </row>
    <row r="27" spans="1:5" x14ac:dyDescent="0.35">
      <c r="A27" s="32"/>
      <c r="B27" t="s">
        <v>13</v>
      </c>
      <c r="C27" s="3">
        <f>C24/C25</f>
        <v>12500</v>
      </c>
      <c r="D27" s="3" t="e">
        <f>D24/D25</f>
        <v>#DIV/0!</v>
      </c>
      <c r="E27" s="3" t="e">
        <f>E24/E25</f>
        <v>#DIV/0!</v>
      </c>
    </row>
    <row r="28" spans="1:5" x14ac:dyDescent="0.35">
      <c r="A28" s="32"/>
      <c r="B28" t="s">
        <v>15</v>
      </c>
      <c r="C28" s="3">
        <f>C24/C26</f>
        <v>12500</v>
      </c>
      <c r="D28" s="3" t="e">
        <f>D24/D26</f>
        <v>#DIV/0!</v>
      </c>
      <c r="E28" s="3" t="e">
        <f>E24/E26</f>
        <v>#DIV/0!</v>
      </c>
    </row>
    <row r="29" spans="1:5" x14ac:dyDescent="0.35">
      <c r="A29" s="36"/>
      <c r="C29" s="3"/>
      <c r="D29" s="3"/>
      <c r="E29" s="3"/>
    </row>
    <row r="30" spans="1:5" x14ac:dyDescent="0.35">
      <c r="A30" s="33"/>
      <c r="C30">
        <v>2017</v>
      </c>
      <c r="D30">
        <v>2016</v>
      </c>
      <c r="E30">
        <v>2015</v>
      </c>
    </row>
    <row r="31" spans="1:5" x14ac:dyDescent="0.35">
      <c r="A31" s="32" t="s">
        <v>26</v>
      </c>
      <c r="B31" t="s">
        <v>27</v>
      </c>
      <c r="C31" s="3">
        <v>5000</v>
      </c>
      <c r="D31" s="3"/>
      <c r="E31" s="3"/>
    </row>
    <row r="32" spans="1:5" x14ac:dyDescent="0.35">
      <c r="A32" s="32"/>
      <c r="B32" t="s">
        <v>12</v>
      </c>
      <c r="C32">
        <v>1</v>
      </c>
    </row>
    <row r="33" spans="1:8" x14ac:dyDescent="0.35">
      <c r="A33" s="32"/>
      <c r="B33" t="s">
        <v>14</v>
      </c>
      <c r="C33">
        <v>1</v>
      </c>
      <c r="H33" t="s">
        <v>28</v>
      </c>
    </row>
    <row r="34" spans="1:8" x14ac:dyDescent="0.35">
      <c r="A34" s="32"/>
      <c r="B34" t="s">
        <v>13</v>
      </c>
      <c r="C34" s="3">
        <f>C31/C32</f>
        <v>5000</v>
      </c>
      <c r="D34" s="3" t="e">
        <f>D31/D32</f>
        <v>#DIV/0!</v>
      </c>
      <c r="E34" s="3" t="e">
        <f>E31/E32</f>
        <v>#DIV/0!</v>
      </c>
      <c r="H34" t="s">
        <v>29</v>
      </c>
    </row>
    <row r="35" spans="1:8" x14ac:dyDescent="0.35">
      <c r="A35" s="32"/>
      <c r="B35" t="s">
        <v>15</v>
      </c>
      <c r="C35" s="3">
        <f>C31/C33</f>
        <v>5000</v>
      </c>
      <c r="D35" s="3" t="e">
        <f>D31/D33</f>
        <v>#DIV/0!</v>
      </c>
      <c r="E35" s="3" t="e">
        <f>E31/E33</f>
        <v>#DIV/0!</v>
      </c>
    </row>
  </sheetData>
  <mergeCells count="5">
    <mergeCell ref="A5:A9"/>
    <mergeCell ref="A12:A16"/>
    <mergeCell ref="A18:A21"/>
    <mergeCell ref="A24:A28"/>
    <mergeCell ref="A31:A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C7C5-E0CD-456E-BDF9-88149AA2DB2B}">
  <dimension ref="A1:H35"/>
  <sheetViews>
    <sheetView workbookViewId="0">
      <selection activeCell="C4" sqref="C4:E4"/>
    </sheetView>
  </sheetViews>
  <sheetFormatPr defaultRowHeight="14.5" x14ac:dyDescent="0.35"/>
  <cols>
    <col min="1" max="1" width="6.7265625" customWidth="1"/>
    <col min="2" max="2" width="27" bestFit="1" customWidth="1"/>
    <col min="3" max="3" width="10.08984375" bestFit="1" customWidth="1"/>
  </cols>
  <sheetData>
    <row r="1" spans="1:6" ht="30" x14ac:dyDescent="0.6">
      <c r="B1" s="21" t="s">
        <v>3</v>
      </c>
    </row>
    <row r="4" spans="1:6" x14ac:dyDescent="0.35">
      <c r="C4" s="1">
        <v>2017</v>
      </c>
      <c r="D4" s="1">
        <v>2016</v>
      </c>
      <c r="E4" s="1">
        <v>2015</v>
      </c>
    </row>
    <row r="5" spans="1:6" x14ac:dyDescent="0.35">
      <c r="A5" s="37" t="s">
        <v>20</v>
      </c>
      <c r="B5" s="1" t="s">
        <v>32</v>
      </c>
      <c r="C5" s="3">
        <v>100000</v>
      </c>
      <c r="D5" s="3"/>
      <c r="E5" s="3"/>
    </row>
    <row r="6" spans="1:6" x14ac:dyDescent="0.35">
      <c r="A6" s="37"/>
      <c r="B6" s="1" t="s">
        <v>18</v>
      </c>
      <c r="C6">
        <v>15</v>
      </c>
    </row>
    <row r="7" spans="1:6" x14ac:dyDescent="0.35">
      <c r="A7" s="37"/>
      <c r="B7" s="1" t="s">
        <v>17</v>
      </c>
      <c r="C7">
        <v>15</v>
      </c>
    </row>
    <row r="8" spans="1:6" x14ac:dyDescent="0.35">
      <c r="A8" s="37"/>
      <c r="B8" s="1" t="s">
        <v>13</v>
      </c>
      <c r="C8" s="3">
        <f>C5/C6</f>
        <v>6666.666666666667</v>
      </c>
      <c r="D8" s="3"/>
      <c r="E8" s="3"/>
    </row>
    <row r="9" spans="1:6" x14ac:dyDescent="0.35">
      <c r="A9" s="37"/>
      <c r="B9" s="1" t="s">
        <v>15</v>
      </c>
      <c r="C9" s="3">
        <f>C5/C7</f>
        <v>6666.666666666667</v>
      </c>
      <c r="D9" s="3" t="e">
        <f>D5/D7</f>
        <v>#DIV/0!</v>
      </c>
      <c r="E9" s="3" t="e">
        <f>E5/E7</f>
        <v>#DIV/0!</v>
      </c>
    </row>
    <row r="11" spans="1:6" x14ac:dyDescent="0.35">
      <c r="B11" s="1"/>
      <c r="D11" s="4"/>
      <c r="E11" s="4"/>
      <c r="F11" s="4"/>
    </row>
    <row r="12" spans="1:6" ht="14.5" customHeight="1" x14ac:dyDescent="0.35">
      <c r="A12" s="38" t="s">
        <v>19</v>
      </c>
      <c r="B12" t="s">
        <v>25</v>
      </c>
      <c r="C12" s="3">
        <v>90000</v>
      </c>
      <c r="D12" s="3"/>
      <c r="E12" s="3"/>
      <c r="F12" s="4"/>
    </row>
    <row r="13" spans="1:6" x14ac:dyDescent="0.35">
      <c r="A13" s="38"/>
      <c r="B13" t="s">
        <v>12</v>
      </c>
      <c r="C13" s="4">
        <v>13</v>
      </c>
      <c r="D13" s="4"/>
      <c r="E13" s="4"/>
      <c r="F13" s="4"/>
    </row>
    <row r="14" spans="1:6" x14ac:dyDescent="0.35">
      <c r="A14" s="38"/>
      <c r="B14" t="s">
        <v>14</v>
      </c>
      <c r="C14" s="4">
        <v>13</v>
      </c>
      <c r="D14" s="4"/>
      <c r="E14" s="4"/>
      <c r="F14" s="4"/>
    </row>
    <row r="15" spans="1:6" x14ac:dyDescent="0.35">
      <c r="A15" s="38"/>
      <c r="B15" t="s">
        <v>13</v>
      </c>
      <c r="C15" s="3">
        <f>C12/C13</f>
        <v>6923.0769230769229</v>
      </c>
      <c r="D15" s="3" t="e">
        <f>D12/D13</f>
        <v>#DIV/0!</v>
      </c>
      <c r="E15" s="3" t="e">
        <f>E12/E13</f>
        <v>#DIV/0!</v>
      </c>
      <c r="F15" s="4"/>
    </row>
    <row r="16" spans="1:6" ht="14.5" customHeight="1" x14ac:dyDescent="0.35">
      <c r="A16" s="38"/>
      <c r="B16" t="s">
        <v>15</v>
      </c>
      <c r="C16" s="3">
        <f>C12/C14</f>
        <v>6923.0769230769229</v>
      </c>
      <c r="D16" s="3" t="e">
        <f>D13/D14</f>
        <v>#DIV/0!</v>
      </c>
      <c r="E16" s="3" t="e">
        <f>E13/E14</f>
        <v>#DIV/0!</v>
      </c>
    </row>
    <row r="17" spans="1:5" x14ac:dyDescent="0.35">
      <c r="A17" s="39"/>
    </row>
    <row r="18" spans="1:5" x14ac:dyDescent="0.35">
      <c r="A18" s="40" t="s">
        <v>21</v>
      </c>
      <c r="C18">
        <v>2017</v>
      </c>
      <c r="D18">
        <v>2016</v>
      </c>
      <c r="E18">
        <v>2015</v>
      </c>
    </row>
    <row r="19" spans="1:5" ht="14.5" customHeight="1" x14ac:dyDescent="0.35">
      <c r="A19" s="40"/>
      <c r="B19" t="s">
        <v>35</v>
      </c>
      <c r="C19">
        <f>C7</f>
        <v>15</v>
      </c>
    </row>
    <row r="20" spans="1:5" x14ac:dyDescent="0.35">
      <c r="A20" s="40"/>
      <c r="B20" t="s">
        <v>9</v>
      </c>
      <c r="C20">
        <f>C14</f>
        <v>13</v>
      </c>
    </row>
    <row r="21" spans="1:5" x14ac:dyDescent="0.35">
      <c r="A21" s="40"/>
      <c r="B21" t="s">
        <v>10</v>
      </c>
      <c r="C21" s="2">
        <f>C20/C19</f>
        <v>0.8666666666666667</v>
      </c>
      <c r="D21" t="e">
        <f>D20/D19</f>
        <v>#DIV/0!</v>
      </c>
      <c r="E21" t="e">
        <f>E20/E19</f>
        <v>#DIV/0!</v>
      </c>
    </row>
    <row r="22" spans="1:5" x14ac:dyDescent="0.35">
      <c r="A22" s="41"/>
      <c r="C22" s="2"/>
    </row>
    <row r="23" spans="1:5" x14ac:dyDescent="0.35">
      <c r="A23" s="39"/>
      <c r="C23">
        <v>2017</v>
      </c>
      <c r="D23">
        <v>2016</v>
      </c>
      <c r="E23">
        <v>2015</v>
      </c>
    </row>
    <row r="24" spans="1:5" x14ac:dyDescent="0.35">
      <c r="A24" s="38" t="s">
        <v>23</v>
      </c>
      <c r="B24" t="s">
        <v>24</v>
      </c>
      <c r="C24" s="3">
        <v>5000</v>
      </c>
    </row>
    <row r="25" spans="1:5" x14ac:dyDescent="0.35">
      <c r="A25" s="38"/>
      <c r="B25" t="s">
        <v>12</v>
      </c>
      <c r="C25">
        <v>1</v>
      </c>
    </row>
    <row r="26" spans="1:5" x14ac:dyDescent="0.35">
      <c r="A26" s="38"/>
      <c r="B26" t="s">
        <v>14</v>
      </c>
      <c r="C26">
        <v>1</v>
      </c>
    </row>
    <row r="27" spans="1:5" x14ac:dyDescent="0.35">
      <c r="A27" s="38"/>
      <c r="B27" t="s">
        <v>13</v>
      </c>
      <c r="C27" s="3">
        <f>C24/C25</f>
        <v>5000</v>
      </c>
      <c r="D27" s="3" t="e">
        <f>D24/D25</f>
        <v>#DIV/0!</v>
      </c>
      <c r="E27" s="3" t="e">
        <f>E24/E25</f>
        <v>#DIV/0!</v>
      </c>
    </row>
    <row r="28" spans="1:5" x14ac:dyDescent="0.35">
      <c r="A28" s="38"/>
      <c r="B28" t="s">
        <v>15</v>
      </c>
      <c r="C28" s="3">
        <f>C24/C26</f>
        <v>5000</v>
      </c>
      <c r="D28" s="3" t="e">
        <f>D24/D26</f>
        <v>#DIV/0!</v>
      </c>
      <c r="E28" s="3" t="e">
        <f>E24/E26</f>
        <v>#DIV/0!</v>
      </c>
    </row>
    <row r="29" spans="1:5" x14ac:dyDescent="0.35">
      <c r="A29" s="42"/>
      <c r="C29" s="3"/>
      <c r="D29" s="3"/>
      <c r="E29" s="3"/>
    </row>
    <row r="30" spans="1:5" x14ac:dyDescent="0.35">
      <c r="A30" s="39"/>
      <c r="C30">
        <v>2017</v>
      </c>
      <c r="D30">
        <v>2016</v>
      </c>
      <c r="E30">
        <v>2015</v>
      </c>
    </row>
    <row r="31" spans="1:5" x14ac:dyDescent="0.35">
      <c r="A31" s="38" t="s">
        <v>26</v>
      </c>
      <c r="B31" t="s">
        <v>27</v>
      </c>
      <c r="C31" s="3">
        <v>5000</v>
      </c>
      <c r="D31" s="3"/>
      <c r="E31" s="3"/>
    </row>
    <row r="32" spans="1:5" x14ac:dyDescent="0.35">
      <c r="A32" s="38"/>
      <c r="B32" t="s">
        <v>12</v>
      </c>
      <c r="C32">
        <v>1</v>
      </c>
    </row>
    <row r="33" spans="1:8" x14ac:dyDescent="0.35">
      <c r="A33" s="38"/>
      <c r="B33" t="s">
        <v>14</v>
      </c>
      <c r="C33">
        <v>1</v>
      </c>
      <c r="H33" t="s">
        <v>28</v>
      </c>
    </row>
    <row r="34" spans="1:8" x14ac:dyDescent="0.35">
      <c r="A34" s="38"/>
      <c r="B34" t="s">
        <v>13</v>
      </c>
      <c r="C34" s="3">
        <f>C31/C32</f>
        <v>5000</v>
      </c>
      <c r="D34" s="3" t="e">
        <f>D31/D32</f>
        <v>#DIV/0!</v>
      </c>
      <c r="E34" s="3" t="e">
        <f>E31/E32</f>
        <v>#DIV/0!</v>
      </c>
      <c r="H34" t="s">
        <v>29</v>
      </c>
    </row>
    <row r="35" spans="1:8" x14ac:dyDescent="0.35">
      <c r="A35" s="38"/>
      <c r="B35" t="s">
        <v>15</v>
      </c>
      <c r="C35" s="3">
        <f>C31/C33</f>
        <v>5000</v>
      </c>
      <c r="D35" s="3" t="e">
        <f>D31/D33</f>
        <v>#DIV/0!</v>
      </c>
      <c r="E35" s="3" t="e">
        <f>E31/E33</f>
        <v>#DIV/0!</v>
      </c>
    </row>
  </sheetData>
  <mergeCells count="5">
    <mergeCell ref="A5:A9"/>
    <mergeCell ref="A12:A16"/>
    <mergeCell ref="A18:A21"/>
    <mergeCell ref="A24:A28"/>
    <mergeCell ref="A31:A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D5B7-AE74-4CDD-A68E-B26DD857A54E}">
  <dimension ref="A1:H35"/>
  <sheetViews>
    <sheetView workbookViewId="0">
      <selection activeCell="C4" sqref="C4:E4"/>
    </sheetView>
  </sheetViews>
  <sheetFormatPr defaultRowHeight="14.5" x14ac:dyDescent="0.35"/>
  <cols>
    <col min="1" max="1" width="6.7265625" customWidth="1"/>
    <col min="2" max="2" width="28.6328125" bestFit="1" customWidth="1"/>
    <col min="3" max="3" width="10.08984375" bestFit="1" customWidth="1"/>
  </cols>
  <sheetData>
    <row r="1" spans="1:6" ht="30" x14ac:dyDescent="0.6">
      <c r="B1" s="21" t="s">
        <v>80</v>
      </c>
    </row>
    <row r="4" spans="1:6" x14ac:dyDescent="0.35">
      <c r="C4" s="1">
        <v>2017</v>
      </c>
      <c r="D4" s="1">
        <v>2016</v>
      </c>
      <c r="E4" s="1">
        <v>2015</v>
      </c>
    </row>
    <row r="5" spans="1:6" x14ac:dyDescent="0.35">
      <c r="A5" s="16" t="s">
        <v>20</v>
      </c>
      <c r="B5" s="1" t="s">
        <v>34</v>
      </c>
      <c r="C5" s="3">
        <v>50000</v>
      </c>
      <c r="D5" s="3"/>
      <c r="E5" s="3"/>
    </row>
    <row r="6" spans="1:6" x14ac:dyDescent="0.35">
      <c r="A6" s="16"/>
      <c r="B6" s="1" t="s">
        <v>18</v>
      </c>
      <c r="C6">
        <v>2</v>
      </c>
    </row>
    <row r="7" spans="1:6" x14ac:dyDescent="0.35">
      <c r="A7" s="16"/>
      <c r="B7" s="1" t="s">
        <v>17</v>
      </c>
      <c r="C7">
        <v>2</v>
      </c>
    </row>
    <row r="8" spans="1:6" x14ac:dyDescent="0.35">
      <c r="A8" s="16"/>
      <c r="B8" s="1" t="s">
        <v>13</v>
      </c>
      <c r="C8" s="3">
        <f>C5/C6</f>
        <v>25000</v>
      </c>
      <c r="D8" s="3"/>
      <c r="E8" s="3"/>
    </row>
    <row r="9" spans="1:6" x14ac:dyDescent="0.35">
      <c r="A9" s="16"/>
      <c r="B9" s="1" t="s">
        <v>15</v>
      </c>
      <c r="C9" s="3">
        <f>C5/C7</f>
        <v>25000</v>
      </c>
      <c r="D9" s="3" t="e">
        <f>D5/D7</f>
        <v>#DIV/0!</v>
      </c>
      <c r="E9" s="3" t="e">
        <f>E5/E7</f>
        <v>#DIV/0!</v>
      </c>
    </row>
    <row r="11" spans="1:6" x14ac:dyDescent="0.35">
      <c r="B11" s="1"/>
      <c r="D11" s="4"/>
      <c r="E11" s="4"/>
      <c r="F11" s="4"/>
    </row>
    <row r="12" spans="1:6" ht="14.5" customHeight="1" x14ac:dyDescent="0.35">
      <c r="A12" s="43" t="s">
        <v>19</v>
      </c>
      <c r="B12" t="s">
        <v>25</v>
      </c>
      <c r="C12" s="3">
        <v>25000</v>
      </c>
      <c r="D12" s="3"/>
      <c r="E12" s="3"/>
      <c r="F12" s="4"/>
    </row>
    <row r="13" spans="1:6" x14ac:dyDescent="0.35">
      <c r="A13" s="43"/>
      <c r="B13" t="s">
        <v>12</v>
      </c>
      <c r="C13" s="4">
        <v>1</v>
      </c>
      <c r="D13" s="4"/>
      <c r="E13" s="4"/>
      <c r="F13" s="4"/>
    </row>
    <row r="14" spans="1:6" x14ac:dyDescent="0.35">
      <c r="A14" s="43"/>
      <c r="B14" t="s">
        <v>14</v>
      </c>
      <c r="C14" s="4">
        <v>1</v>
      </c>
      <c r="D14" s="4"/>
      <c r="E14" s="4"/>
      <c r="F14" s="4"/>
    </row>
    <row r="15" spans="1:6" x14ac:dyDescent="0.35">
      <c r="A15" s="43"/>
      <c r="B15" t="s">
        <v>13</v>
      </c>
      <c r="C15" s="3">
        <f>C12/C13</f>
        <v>25000</v>
      </c>
      <c r="D15" s="3" t="e">
        <f>D12/D13</f>
        <v>#DIV/0!</v>
      </c>
      <c r="E15" s="3" t="e">
        <f>E12/E13</f>
        <v>#DIV/0!</v>
      </c>
      <c r="F15" s="4"/>
    </row>
    <row r="16" spans="1:6" ht="14.5" customHeight="1" x14ac:dyDescent="0.35">
      <c r="A16" s="43"/>
      <c r="B16" t="s">
        <v>15</v>
      </c>
      <c r="C16" s="3">
        <f>C12/C14</f>
        <v>25000</v>
      </c>
      <c r="D16" s="3" t="e">
        <f>D13/D14</f>
        <v>#DIV/0!</v>
      </c>
      <c r="E16" s="3" t="e">
        <f>E13/E14</f>
        <v>#DIV/0!</v>
      </c>
    </row>
    <row r="17" spans="1:5" x14ac:dyDescent="0.35">
      <c r="A17" s="44"/>
    </row>
    <row r="18" spans="1:5" x14ac:dyDescent="0.35">
      <c r="A18" s="45" t="s">
        <v>21</v>
      </c>
      <c r="C18">
        <v>2017</v>
      </c>
      <c r="D18">
        <v>2016</v>
      </c>
      <c r="E18">
        <v>2015</v>
      </c>
    </row>
    <row r="19" spans="1:5" ht="14.5" customHeight="1" x14ac:dyDescent="0.35">
      <c r="A19" s="45"/>
      <c r="B19" t="s">
        <v>36</v>
      </c>
      <c r="C19">
        <f>C7</f>
        <v>2</v>
      </c>
    </row>
    <row r="20" spans="1:5" x14ac:dyDescent="0.35">
      <c r="A20" s="45"/>
      <c r="B20" t="s">
        <v>9</v>
      </c>
      <c r="C20">
        <f>C14</f>
        <v>1</v>
      </c>
    </row>
    <row r="21" spans="1:5" x14ac:dyDescent="0.35">
      <c r="A21" s="45"/>
      <c r="B21" t="s">
        <v>10</v>
      </c>
      <c r="C21" s="2">
        <f>C20/C19</f>
        <v>0.5</v>
      </c>
      <c r="D21" t="e">
        <f>D20/D19</f>
        <v>#DIV/0!</v>
      </c>
      <c r="E21" t="e">
        <f>E20/E19</f>
        <v>#DIV/0!</v>
      </c>
    </row>
    <row r="22" spans="1:5" x14ac:dyDescent="0.35">
      <c r="A22" s="46"/>
      <c r="C22" s="2"/>
    </row>
    <row r="23" spans="1:5" x14ac:dyDescent="0.35">
      <c r="A23" s="44"/>
      <c r="C23">
        <v>2017</v>
      </c>
      <c r="D23">
        <v>2016</v>
      </c>
      <c r="E23">
        <v>2015</v>
      </c>
    </row>
    <row r="24" spans="1:5" x14ac:dyDescent="0.35">
      <c r="A24" s="43" t="s">
        <v>23</v>
      </c>
      <c r="B24" t="s">
        <v>24</v>
      </c>
      <c r="C24" s="3">
        <v>25000</v>
      </c>
    </row>
    <row r="25" spans="1:5" x14ac:dyDescent="0.35">
      <c r="A25" s="43"/>
      <c r="B25" t="s">
        <v>12</v>
      </c>
      <c r="C25">
        <v>1</v>
      </c>
    </row>
    <row r="26" spans="1:5" x14ac:dyDescent="0.35">
      <c r="A26" s="43"/>
      <c r="B26" t="s">
        <v>14</v>
      </c>
      <c r="C26">
        <v>1</v>
      </c>
    </row>
    <row r="27" spans="1:5" x14ac:dyDescent="0.35">
      <c r="A27" s="43"/>
      <c r="B27" t="s">
        <v>13</v>
      </c>
      <c r="C27" s="3">
        <f>C24/C25</f>
        <v>25000</v>
      </c>
      <c r="D27" s="3" t="e">
        <f>D24/D25</f>
        <v>#DIV/0!</v>
      </c>
      <c r="E27" s="3" t="e">
        <f>E24/E25</f>
        <v>#DIV/0!</v>
      </c>
    </row>
    <row r="28" spans="1:5" x14ac:dyDescent="0.35">
      <c r="A28" s="43"/>
      <c r="B28" t="s">
        <v>15</v>
      </c>
      <c r="C28" s="3">
        <f>C24/C26</f>
        <v>25000</v>
      </c>
      <c r="D28" s="3" t="e">
        <f>D24/D26</f>
        <v>#DIV/0!</v>
      </c>
      <c r="E28" s="3" t="e">
        <f>E24/E26</f>
        <v>#DIV/0!</v>
      </c>
    </row>
    <row r="29" spans="1:5" x14ac:dyDescent="0.35">
      <c r="A29" s="47"/>
      <c r="C29" s="3"/>
      <c r="D29" s="3"/>
      <c r="E29" s="3"/>
    </row>
    <row r="30" spans="1:5" x14ac:dyDescent="0.35">
      <c r="A30" s="44"/>
      <c r="C30">
        <v>2017</v>
      </c>
      <c r="D30">
        <v>2016</v>
      </c>
      <c r="E30">
        <v>2015</v>
      </c>
    </row>
    <row r="31" spans="1:5" x14ac:dyDescent="0.35">
      <c r="A31" s="43" t="s">
        <v>26</v>
      </c>
      <c r="B31" t="s">
        <v>27</v>
      </c>
      <c r="C31" s="3">
        <v>0</v>
      </c>
      <c r="D31" s="3"/>
      <c r="E31" s="3"/>
    </row>
    <row r="32" spans="1:5" x14ac:dyDescent="0.35">
      <c r="A32" s="43"/>
      <c r="B32" t="s">
        <v>12</v>
      </c>
      <c r="C32">
        <v>0</v>
      </c>
    </row>
    <row r="33" spans="1:8" x14ac:dyDescent="0.35">
      <c r="A33" s="43"/>
      <c r="B33" t="s">
        <v>14</v>
      </c>
      <c r="C33">
        <v>0</v>
      </c>
      <c r="H33" t="s">
        <v>28</v>
      </c>
    </row>
    <row r="34" spans="1:8" x14ac:dyDescent="0.35">
      <c r="A34" s="43"/>
      <c r="B34" t="s">
        <v>13</v>
      </c>
      <c r="C34" s="4" t="e">
        <f>C31/C32</f>
        <v>#DIV/0!</v>
      </c>
      <c r="D34" s="3" t="e">
        <f>D31/D32</f>
        <v>#DIV/0!</v>
      </c>
      <c r="E34" s="3" t="e">
        <f>E31/E32</f>
        <v>#DIV/0!</v>
      </c>
      <c r="H34" t="s">
        <v>29</v>
      </c>
    </row>
    <row r="35" spans="1:8" x14ac:dyDescent="0.35">
      <c r="A35" s="43"/>
      <c r="B35" t="s">
        <v>15</v>
      </c>
      <c r="C35" s="3" t="e">
        <f>C31/C33</f>
        <v>#DIV/0!</v>
      </c>
      <c r="D35" s="3" t="e">
        <f>D31/D33</f>
        <v>#DIV/0!</v>
      </c>
      <c r="E35" s="3" t="e">
        <f>E31/E33</f>
        <v>#DIV/0!</v>
      </c>
    </row>
  </sheetData>
  <mergeCells count="5">
    <mergeCell ref="A5:A9"/>
    <mergeCell ref="A12:A16"/>
    <mergeCell ref="A18:A21"/>
    <mergeCell ref="A24:A28"/>
    <mergeCell ref="A31:A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5B66B-719E-47DC-9086-17FB7CD2831E}">
  <dimension ref="A1:W38"/>
  <sheetViews>
    <sheetView workbookViewId="0">
      <selection activeCell="F25" sqref="F25"/>
    </sheetView>
  </sheetViews>
  <sheetFormatPr defaultRowHeight="14.5" x14ac:dyDescent="0.35"/>
  <cols>
    <col min="1" max="1" width="22.7265625" bestFit="1" customWidth="1"/>
    <col min="2" max="2" width="9.54296875" bestFit="1" customWidth="1"/>
    <col min="8" max="8" width="28.36328125" bestFit="1" customWidth="1"/>
    <col min="9" max="9" width="9.54296875" bestFit="1" customWidth="1"/>
    <col min="14" max="14" width="28.36328125" bestFit="1" customWidth="1"/>
    <col min="15" max="15" width="9.54296875" bestFit="1" customWidth="1"/>
    <col min="20" max="20" width="28.36328125" bestFit="1" customWidth="1"/>
    <col min="21" max="21" width="9.54296875" bestFit="1" customWidth="1"/>
  </cols>
  <sheetData>
    <row r="1" spans="1:23" ht="30" x14ac:dyDescent="0.6">
      <c r="A1" s="21" t="s">
        <v>81</v>
      </c>
    </row>
    <row r="4" spans="1:23" x14ac:dyDescent="0.35">
      <c r="B4" s="1">
        <v>2017</v>
      </c>
      <c r="C4" s="1">
        <v>2016</v>
      </c>
      <c r="D4" s="1">
        <v>2015</v>
      </c>
    </row>
    <row r="5" spans="1:23" x14ac:dyDescent="0.35">
      <c r="A5" s="50" t="s">
        <v>37</v>
      </c>
      <c r="B5" s="9"/>
      <c r="C5" s="9"/>
      <c r="D5" s="9"/>
      <c r="H5" s="48" t="s">
        <v>51</v>
      </c>
      <c r="I5" s="49"/>
      <c r="J5" s="49"/>
      <c r="K5" s="49"/>
      <c r="L5" s="49"/>
      <c r="M5" s="49"/>
      <c r="N5" s="48" t="s">
        <v>52</v>
      </c>
      <c r="O5" s="49"/>
      <c r="P5" s="49"/>
      <c r="Q5" s="49"/>
      <c r="R5" s="49"/>
      <c r="S5" s="49"/>
      <c r="T5" s="48" t="s">
        <v>53</v>
      </c>
      <c r="U5" s="49"/>
      <c r="V5" s="49"/>
      <c r="W5" s="49"/>
    </row>
    <row r="6" spans="1:23" x14ac:dyDescent="0.35">
      <c r="A6" s="50" t="s">
        <v>38</v>
      </c>
      <c r="B6" s="9"/>
      <c r="C6" s="9"/>
      <c r="D6" s="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x14ac:dyDescent="0.35">
      <c r="A7" s="50" t="s">
        <v>39</v>
      </c>
      <c r="B7" s="9"/>
      <c r="C7" s="9"/>
      <c r="D7" s="9"/>
      <c r="I7">
        <v>2017</v>
      </c>
      <c r="J7">
        <v>2016</v>
      </c>
      <c r="K7">
        <v>2015</v>
      </c>
      <c r="O7">
        <v>2017</v>
      </c>
      <c r="P7">
        <v>2016</v>
      </c>
      <c r="Q7">
        <v>2015</v>
      </c>
      <c r="U7">
        <v>2017</v>
      </c>
      <c r="V7">
        <v>2016</v>
      </c>
      <c r="W7">
        <v>2015</v>
      </c>
    </row>
    <row r="8" spans="1:23" x14ac:dyDescent="0.35">
      <c r="A8" s="50" t="s">
        <v>40</v>
      </c>
      <c r="B8" s="9"/>
      <c r="C8" s="9"/>
      <c r="D8" s="9"/>
      <c r="G8" s="6" t="s">
        <v>20</v>
      </c>
      <c r="H8" t="s">
        <v>42</v>
      </c>
      <c r="I8" s="3">
        <v>100000</v>
      </c>
      <c r="J8" s="3"/>
      <c r="K8" s="3"/>
      <c r="M8" s="6" t="s">
        <v>20</v>
      </c>
      <c r="N8" t="s">
        <v>43</v>
      </c>
      <c r="O8" s="3">
        <v>100000</v>
      </c>
      <c r="P8" s="3"/>
      <c r="Q8" s="3"/>
      <c r="S8" s="6" t="s">
        <v>20</v>
      </c>
      <c r="T8" t="s">
        <v>44</v>
      </c>
      <c r="U8" s="3">
        <v>100000</v>
      </c>
      <c r="V8" s="3"/>
      <c r="W8" s="3"/>
    </row>
    <row r="9" spans="1:23" x14ac:dyDescent="0.35">
      <c r="A9" s="50" t="s">
        <v>41</v>
      </c>
      <c r="B9" s="9"/>
      <c r="C9" s="9"/>
      <c r="D9" s="9"/>
      <c r="G9" s="6"/>
      <c r="H9" t="s">
        <v>18</v>
      </c>
      <c r="I9">
        <v>15</v>
      </c>
      <c r="M9" s="6"/>
      <c r="N9" t="s">
        <v>18</v>
      </c>
      <c r="O9">
        <v>15</v>
      </c>
      <c r="S9" s="6"/>
      <c r="T9" t="s">
        <v>18</v>
      </c>
      <c r="U9">
        <v>15</v>
      </c>
    </row>
    <row r="10" spans="1:23" x14ac:dyDescent="0.35">
      <c r="A10" s="50" t="s">
        <v>6</v>
      </c>
      <c r="B10" s="9"/>
      <c r="C10" s="9"/>
      <c r="D10" s="9"/>
      <c r="G10" s="6"/>
      <c r="H10" t="s">
        <v>17</v>
      </c>
      <c r="I10">
        <v>15</v>
      </c>
      <c r="M10" s="6"/>
      <c r="N10" t="s">
        <v>17</v>
      </c>
      <c r="O10">
        <v>15</v>
      </c>
      <c r="S10" s="6"/>
      <c r="T10" t="s">
        <v>17</v>
      </c>
      <c r="U10">
        <v>15</v>
      </c>
    </row>
    <row r="11" spans="1:23" x14ac:dyDescent="0.35">
      <c r="G11" s="6"/>
      <c r="H11" t="s">
        <v>13</v>
      </c>
      <c r="I11" s="3">
        <f>I8/I9</f>
        <v>6666.666666666667</v>
      </c>
      <c r="J11" s="3"/>
      <c r="K11" s="3"/>
      <c r="M11" s="6"/>
      <c r="N11" t="s">
        <v>13</v>
      </c>
      <c r="O11" s="3">
        <f>O8/O9</f>
        <v>6666.666666666667</v>
      </c>
      <c r="P11" s="3"/>
      <c r="Q11" s="3"/>
      <c r="S11" s="6"/>
      <c r="T11" t="s">
        <v>13</v>
      </c>
      <c r="U11" s="3">
        <f>U8/U9</f>
        <v>6666.666666666667</v>
      </c>
      <c r="V11" s="3"/>
      <c r="W11" s="3"/>
    </row>
    <row r="12" spans="1:23" x14ac:dyDescent="0.35">
      <c r="G12" s="6"/>
      <c r="H12" t="s">
        <v>15</v>
      </c>
      <c r="I12" s="3">
        <f>I8/I10</f>
        <v>6666.666666666667</v>
      </c>
      <c r="J12" s="3" t="e">
        <f>J8/J10</f>
        <v>#DIV/0!</v>
      </c>
      <c r="K12" s="3" t="e">
        <f>K8/K10</f>
        <v>#DIV/0!</v>
      </c>
      <c r="M12" s="6"/>
      <c r="N12" t="s">
        <v>15</v>
      </c>
      <c r="O12" s="3">
        <f>O8/O10</f>
        <v>6666.666666666667</v>
      </c>
      <c r="P12" s="3" t="e">
        <f>P8/P10</f>
        <v>#DIV/0!</v>
      </c>
      <c r="Q12" s="3" t="e">
        <f>Q8/Q10</f>
        <v>#DIV/0!</v>
      </c>
      <c r="S12" s="6"/>
      <c r="T12" t="s">
        <v>15</v>
      </c>
      <c r="U12" s="3">
        <f>U8/U10</f>
        <v>6666.666666666667</v>
      </c>
      <c r="V12" s="3" t="e">
        <f>V8/V10</f>
        <v>#DIV/0!</v>
      </c>
      <c r="W12" s="3" t="e">
        <f>W8/W10</f>
        <v>#DIV/0!</v>
      </c>
    </row>
    <row r="13" spans="1:23" x14ac:dyDescent="0.35">
      <c r="A13" s="1" t="s">
        <v>54</v>
      </c>
    </row>
    <row r="14" spans="1:23" x14ac:dyDescent="0.35">
      <c r="A14" s="9" t="s">
        <v>11</v>
      </c>
      <c r="B14" s="11">
        <v>100000</v>
      </c>
      <c r="C14" s="11"/>
      <c r="D14" s="11"/>
      <c r="H14" s="1"/>
      <c r="J14" s="4"/>
      <c r="K14" s="4"/>
      <c r="N14" s="1"/>
      <c r="P14" s="4"/>
      <c r="Q14" s="4"/>
      <c r="T14" s="1"/>
      <c r="V14" s="4"/>
      <c r="W14" s="4"/>
    </row>
    <row r="15" spans="1:23" x14ac:dyDescent="0.35">
      <c r="A15" s="9" t="s">
        <v>58</v>
      </c>
      <c r="B15" s="11">
        <v>50000</v>
      </c>
      <c r="C15" s="11"/>
      <c r="D15" s="11"/>
      <c r="G15" s="6" t="s">
        <v>19</v>
      </c>
      <c r="H15" t="s">
        <v>42</v>
      </c>
      <c r="I15" s="3">
        <v>90000</v>
      </c>
      <c r="J15" s="3"/>
      <c r="K15" s="3"/>
      <c r="M15" s="6" t="s">
        <v>19</v>
      </c>
      <c r="N15" t="s">
        <v>25</v>
      </c>
      <c r="O15" s="3">
        <v>90000</v>
      </c>
      <c r="P15" s="3"/>
      <c r="Q15" s="3"/>
      <c r="S15" s="6" t="s">
        <v>19</v>
      </c>
      <c r="T15" t="s">
        <v>25</v>
      </c>
      <c r="U15" s="3">
        <v>90000</v>
      </c>
      <c r="V15" s="3"/>
      <c r="W15" s="3"/>
    </row>
    <row r="16" spans="1:23" x14ac:dyDescent="0.35">
      <c r="A16" s="9" t="s">
        <v>61</v>
      </c>
      <c r="B16" s="9">
        <v>50</v>
      </c>
      <c r="C16" s="9"/>
      <c r="D16" s="9"/>
      <c r="G16" s="6"/>
      <c r="H16" t="s">
        <v>12</v>
      </c>
      <c r="I16" s="4">
        <v>13</v>
      </c>
      <c r="J16" s="4"/>
      <c r="K16" s="4"/>
      <c r="M16" s="6"/>
      <c r="N16" t="s">
        <v>12</v>
      </c>
      <c r="O16" s="4">
        <v>13</v>
      </c>
      <c r="P16" s="4"/>
      <c r="Q16" s="4"/>
      <c r="S16" s="6"/>
      <c r="T16" t="s">
        <v>12</v>
      </c>
      <c r="U16" s="4">
        <v>13</v>
      </c>
      <c r="V16" s="4"/>
      <c r="W16" s="4"/>
    </row>
    <row r="17" spans="1:23" x14ac:dyDescent="0.35">
      <c r="A17" s="9" t="s">
        <v>55</v>
      </c>
      <c r="B17" s="9">
        <v>40</v>
      </c>
      <c r="C17" s="9"/>
      <c r="D17" s="9"/>
      <c r="G17" s="6"/>
      <c r="H17" t="s">
        <v>14</v>
      </c>
      <c r="I17" s="4">
        <v>13</v>
      </c>
      <c r="J17" s="4"/>
      <c r="K17" s="4"/>
      <c r="M17" s="6"/>
      <c r="N17" t="s">
        <v>14</v>
      </c>
      <c r="O17" s="4">
        <v>13</v>
      </c>
      <c r="P17" s="4"/>
      <c r="Q17" s="4"/>
      <c r="S17" s="6"/>
      <c r="T17" t="s">
        <v>14</v>
      </c>
      <c r="U17" s="4">
        <v>13</v>
      </c>
      <c r="V17" s="4"/>
      <c r="W17" s="4"/>
    </row>
    <row r="18" spans="1:23" x14ac:dyDescent="0.35">
      <c r="A18" s="9" t="s">
        <v>62</v>
      </c>
      <c r="B18" s="11">
        <f>B14/B17</f>
        <v>2500</v>
      </c>
      <c r="C18" s="11"/>
      <c r="D18" s="11"/>
      <c r="G18" s="6"/>
      <c r="H18" t="s">
        <v>13</v>
      </c>
      <c r="I18" s="3">
        <f>I15/I16</f>
        <v>6923.0769230769229</v>
      </c>
      <c r="J18" s="3" t="e">
        <f>J15/J16</f>
        <v>#DIV/0!</v>
      </c>
      <c r="K18" s="3" t="e">
        <f>K15/K16</f>
        <v>#DIV/0!</v>
      </c>
      <c r="M18" s="6"/>
      <c r="N18" t="s">
        <v>13</v>
      </c>
      <c r="O18" s="3">
        <f>O15/O16</f>
        <v>6923.0769230769229</v>
      </c>
      <c r="P18" s="3" t="e">
        <f>P15/P16</f>
        <v>#DIV/0!</v>
      </c>
      <c r="Q18" s="3" t="e">
        <f>Q15/Q16</f>
        <v>#DIV/0!</v>
      </c>
      <c r="S18" s="6"/>
      <c r="T18" t="s">
        <v>13</v>
      </c>
      <c r="U18" s="3">
        <f>U15/U16</f>
        <v>6923.0769230769229</v>
      </c>
      <c r="V18" s="3" t="e">
        <f>V15/V16</f>
        <v>#DIV/0!</v>
      </c>
      <c r="W18" s="3" t="e">
        <f>W15/W16</f>
        <v>#DIV/0!</v>
      </c>
    </row>
    <row r="19" spans="1:23" x14ac:dyDescent="0.35">
      <c r="A19" s="9" t="s">
        <v>63</v>
      </c>
      <c r="B19" s="11">
        <f>B15/B16</f>
        <v>1000</v>
      </c>
      <c r="C19" s="11"/>
      <c r="D19" s="11"/>
      <c r="G19" s="6"/>
      <c r="H19" t="s">
        <v>15</v>
      </c>
      <c r="I19" s="3">
        <f>I15/I17</f>
        <v>6923.0769230769229</v>
      </c>
      <c r="J19" s="3" t="e">
        <f>J16/J17</f>
        <v>#DIV/0!</v>
      </c>
      <c r="K19" s="3" t="e">
        <f>K16/K17</f>
        <v>#DIV/0!</v>
      </c>
      <c r="M19" s="6"/>
      <c r="N19" t="s">
        <v>15</v>
      </c>
      <c r="O19" s="3">
        <f>O15/O17</f>
        <v>6923.0769230769229</v>
      </c>
      <c r="P19" s="3" t="e">
        <f>P16/P17</f>
        <v>#DIV/0!</v>
      </c>
      <c r="Q19" s="3" t="e">
        <f>Q16/Q17</f>
        <v>#DIV/0!</v>
      </c>
      <c r="S19" s="6"/>
      <c r="T19" t="s">
        <v>15</v>
      </c>
      <c r="U19" s="3">
        <f>U15/U17</f>
        <v>6923.0769230769229</v>
      </c>
      <c r="V19" s="3" t="e">
        <f>V16/V17</f>
        <v>#DIV/0!</v>
      </c>
      <c r="W19" s="3" t="e">
        <f>W16/W17</f>
        <v>#DIV/0!</v>
      </c>
    </row>
    <row r="20" spans="1:23" x14ac:dyDescent="0.35">
      <c r="A20" s="9" t="s">
        <v>64</v>
      </c>
      <c r="B20" s="11">
        <f>B18-B19</f>
        <v>1500</v>
      </c>
      <c r="C20" s="11"/>
      <c r="D20" s="11"/>
    </row>
    <row r="21" spans="1:23" x14ac:dyDescent="0.35">
      <c r="C21" s="3"/>
      <c r="D21" s="3"/>
      <c r="G21" s="7" t="s">
        <v>21</v>
      </c>
      <c r="I21">
        <v>2017</v>
      </c>
      <c r="J21">
        <v>2016</v>
      </c>
      <c r="K21">
        <v>2015</v>
      </c>
      <c r="M21" s="7" t="s">
        <v>21</v>
      </c>
      <c r="O21">
        <v>2017</v>
      </c>
      <c r="P21">
        <v>2016</v>
      </c>
      <c r="Q21">
        <v>2015</v>
      </c>
      <c r="S21" s="7" t="s">
        <v>21</v>
      </c>
      <c r="U21">
        <v>2017</v>
      </c>
      <c r="V21">
        <v>2016</v>
      </c>
      <c r="W21">
        <v>2015</v>
      </c>
    </row>
    <row r="22" spans="1:23" x14ac:dyDescent="0.35">
      <c r="A22" s="9" t="s">
        <v>11</v>
      </c>
      <c r="B22" s="11">
        <v>100000</v>
      </c>
      <c r="C22" s="11"/>
      <c r="D22" s="11"/>
      <c r="G22" s="7"/>
      <c r="H22" t="s">
        <v>45</v>
      </c>
      <c r="I22">
        <f>I10</f>
        <v>15</v>
      </c>
      <c r="M22" s="7"/>
      <c r="N22" t="s">
        <v>48</v>
      </c>
      <c r="O22">
        <f>O10</f>
        <v>15</v>
      </c>
      <c r="S22" s="7"/>
      <c r="T22" t="s">
        <v>49</v>
      </c>
      <c r="U22">
        <f>U10</f>
        <v>15</v>
      </c>
    </row>
    <row r="23" spans="1:23" x14ac:dyDescent="0.35">
      <c r="A23" s="9" t="s">
        <v>56</v>
      </c>
      <c r="B23" s="9">
        <v>10</v>
      </c>
      <c r="C23" s="9"/>
      <c r="D23" s="9"/>
      <c r="G23" s="7"/>
      <c r="H23" t="s">
        <v>46</v>
      </c>
      <c r="I23">
        <f>I17</f>
        <v>13</v>
      </c>
      <c r="M23" s="7"/>
      <c r="N23" t="s">
        <v>47</v>
      </c>
      <c r="O23">
        <f>O17</f>
        <v>13</v>
      </c>
      <c r="S23" s="7"/>
      <c r="T23" t="s">
        <v>50</v>
      </c>
      <c r="U23">
        <f>U17</f>
        <v>13</v>
      </c>
    </row>
    <row r="24" spans="1:23" x14ac:dyDescent="0.35">
      <c r="A24" s="9" t="s">
        <v>65</v>
      </c>
      <c r="B24" s="11">
        <v>20000</v>
      </c>
      <c r="C24" s="11"/>
      <c r="D24" s="11"/>
      <c r="G24" s="7"/>
      <c r="H24" t="s">
        <v>10</v>
      </c>
      <c r="I24" s="2">
        <f>I23/I22</f>
        <v>0.8666666666666667</v>
      </c>
      <c r="J24" t="e">
        <f>J23/J22</f>
        <v>#DIV/0!</v>
      </c>
      <c r="K24" t="e">
        <f>K23/K22</f>
        <v>#DIV/0!</v>
      </c>
      <c r="M24" s="7"/>
      <c r="N24" t="s">
        <v>10</v>
      </c>
      <c r="O24" s="2">
        <f>O23/O22</f>
        <v>0.8666666666666667</v>
      </c>
      <c r="P24" t="e">
        <f>P23/P22</f>
        <v>#DIV/0!</v>
      </c>
      <c r="Q24" t="e">
        <f>Q23/Q22</f>
        <v>#DIV/0!</v>
      </c>
      <c r="S24" s="7"/>
      <c r="T24" t="s">
        <v>10</v>
      </c>
      <c r="U24" s="2">
        <f>U23/U22</f>
        <v>0.8666666666666667</v>
      </c>
      <c r="V24" t="e">
        <f>V23/V22</f>
        <v>#DIV/0!</v>
      </c>
      <c r="W24" t="e">
        <f>W23/W22</f>
        <v>#DIV/0!</v>
      </c>
    </row>
    <row r="25" spans="1:23" x14ac:dyDescent="0.35">
      <c r="A25" s="9" t="s">
        <v>57</v>
      </c>
      <c r="B25" s="11">
        <f>B18*B23</f>
        <v>25000</v>
      </c>
      <c r="C25" s="9"/>
      <c r="D25" s="9"/>
      <c r="G25" s="8"/>
      <c r="I25" s="2"/>
      <c r="M25" s="8"/>
      <c r="O25" s="2"/>
      <c r="S25" s="8"/>
      <c r="U25" s="2"/>
    </row>
    <row r="26" spans="1:23" x14ac:dyDescent="0.35">
      <c r="I26">
        <v>2017</v>
      </c>
      <c r="J26">
        <v>2016</v>
      </c>
      <c r="K26">
        <v>2015</v>
      </c>
      <c r="O26">
        <v>2017</v>
      </c>
      <c r="P26">
        <v>2016</v>
      </c>
      <c r="Q26">
        <v>2015</v>
      </c>
      <c r="U26">
        <v>2017</v>
      </c>
      <c r="V26">
        <v>2016</v>
      </c>
      <c r="W26">
        <v>2015</v>
      </c>
    </row>
    <row r="27" spans="1:23" x14ac:dyDescent="0.35">
      <c r="A27" s="9" t="s">
        <v>60</v>
      </c>
      <c r="B27" s="11">
        <v>500</v>
      </c>
      <c r="C27" s="9"/>
      <c r="D27" s="9"/>
      <c r="G27" s="6" t="s">
        <v>23</v>
      </c>
      <c r="H27" t="s">
        <v>24</v>
      </c>
      <c r="I27" s="3">
        <v>5000</v>
      </c>
      <c r="M27" s="6" t="s">
        <v>23</v>
      </c>
      <c r="N27" t="s">
        <v>24</v>
      </c>
      <c r="O27" s="3">
        <v>5000</v>
      </c>
      <c r="S27" s="6" t="s">
        <v>23</v>
      </c>
      <c r="T27" t="s">
        <v>24</v>
      </c>
      <c r="U27" s="3">
        <v>5000</v>
      </c>
    </row>
    <row r="28" spans="1:23" x14ac:dyDescent="0.35">
      <c r="A28" s="9" t="s">
        <v>59</v>
      </c>
      <c r="B28" s="11">
        <f>B14-B27</f>
        <v>99500</v>
      </c>
      <c r="C28" s="9"/>
      <c r="D28" s="9"/>
      <c r="G28" s="6"/>
      <c r="H28" t="s">
        <v>12</v>
      </c>
      <c r="I28">
        <v>1</v>
      </c>
      <c r="M28" s="6"/>
      <c r="N28" t="s">
        <v>12</v>
      </c>
      <c r="O28">
        <v>1</v>
      </c>
      <c r="S28" s="6"/>
      <c r="T28" t="s">
        <v>12</v>
      </c>
      <c r="U28">
        <v>1</v>
      </c>
    </row>
    <row r="29" spans="1:23" x14ac:dyDescent="0.35">
      <c r="G29" s="6"/>
      <c r="H29" t="s">
        <v>14</v>
      </c>
      <c r="I29">
        <v>1</v>
      </c>
      <c r="M29" s="6"/>
      <c r="N29" t="s">
        <v>14</v>
      </c>
      <c r="O29">
        <v>1</v>
      </c>
      <c r="S29" s="6"/>
      <c r="T29" t="s">
        <v>14</v>
      </c>
      <c r="U29">
        <v>1</v>
      </c>
    </row>
    <row r="30" spans="1:23" x14ac:dyDescent="0.35">
      <c r="A30" s="1" t="s">
        <v>67</v>
      </c>
      <c r="B30" s="3"/>
      <c r="G30" s="6"/>
      <c r="H30" t="s">
        <v>13</v>
      </c>
      <c r="I30" s="3">
        <f>I27/I28</f>
        <v>5000</v>
      </c>
      <c r="J30" s="3" t="e">
        <f>J27/J28</f>
        <v>#DIV/0!</v>
      </c>
      <c r="K30" s="3" t="e">
        <f>K27/K28</f>
        <v>#DIV/0!</v>
      </c>
      <c r="M30" s="6"/>
      <c r="N30" t="s">
        <v>13</v>
      </c>
      <c r="O30" s="3">
        <f>O27/O28</f>
        <v>5000</v>
      </c>
      <c r="P30" s="3" t="e">
        <f>P27/P28</f>
        <v>#DIV/0!</v>
      </c>
      <c r="Q30" s="3" t="e">
        <f>Q27/Q28</f>
        <v>#DIV/0!</v>
      </c>
      <c r="S30" s="6"/>
      <c r="T30" t="s">
        <v>13</v>
      </c>
      <c r="U30" s="3">
        <f>U27/U28</f>
        <v>5000</v>
      </c>
      <c r="V30" s="3" t="e">
        <f>V27/V28</f>
        <v>#DIV/0!</v>
      </c>
      <c r="W30" s="3" t="e">
        <f>W27/W28</f>
        <v>#DIV/0!</v>
      </c>
    </row>
    <row r="31" spans="1:23" x14ac:dyDescent="0.35">
      <c r="A31" s="9" t="s">
        <v>68</v>
      </c>
      <c r="B31" s="9">
        <v>100</v>
      </c>
      <c r="C31" s="9"/>
      <c r="D31" s="9"/>
      <c r="G31" s="6"/>
      <c r="H31" t="s">
        <v>15</v>
      </c>
      <c r="I31" s="3">
        <f>I27/I29</f>
        <v>5000</v>
      </c>
      <c r="J31" s="3" t="e">
        <f>J27/J29</f>
        <v>#DIV/0!</v>
      </c>
      <c r="K31" s="3" t="e">
        <f>K27/K29</f>
        <v>#DIV/0!</v>
      </c>
      <c r="M31" s="6"/>
      <c r="N31" t="s">
        <v>15</v>
      </c>
      <c r="O31" s="3">
        <f>O27/O29</f>
        <v>5000</v>
      </c>
      <c r="P31" s="3" t="e">
        <f>P27/P29</f>
        <v>#DIV/0!</v>
      </c>
      <c r="Q31" s="3" t="e">
        <f>Q27/Q29</f>
        <v>#DIV/0!</v>
      </c>
      <c r="S31" s="6"/>
      <c r="T31" t="s">
        <v>15</v>
      </c>
      <c r="U31" s="3">
        <f>U27/U29</f>
        <v>5000</v>
      </c>
      <c r="V31" s="3" t="e">
        <f>V27/V29</f>
        <v>#DIV/0!</v>
      </c>
      <c r="W31" s="3" t="e">
        <f>W27/W29</f>
        <v>#DIV/0!</v>
      </c>
    </row>
    <row r="32" spans="1:23" x14ac:dyDescent="0.35">
      <c r="A32" s="9" t="s">
        <v>66</v>
      </c>
      <c r="B32" s="9">
        <v>80</v>
      </c>
      <c r="C32" s="9"/>
      <c r="D32" s="9"/>
      <c r="G32" s="5"/>
      <c r="I32" s="3"/>
      <c r="J32" s="3"/>
      <c r="K32" s="3"/>
      <c r="M32" s="5"/>
      <c r="O32" s="3"/>
      <c r="P32" s="3"/>
      <c r="Q32" s="3"/>
      <c r="S32" s="5"/>
      <c r="U32" s="3"/>
      <c r="V32" s="3"/>
      <c r="W32" s="3"/>
    </row>
    <row r="33" spans="1:23" x14ac:dyDescent="0.35">
      <c r="A33" s="9" t="s">
        <v>69</v>
      </c>
      <c r="B33" s="11">
        <v>10000</v>
      </c>
      <c r="C33" s="11"/>
      <c r="D33" s="11"/>
      <c r="I33">
        <v>2017</v>
      </c>
      <c r="J33">
        <v>2016</v>
      </c>
      <c r="K33">
        <v>2015</v>
      </c>
      <c r="O33">
        <v>2017</v>
      </c>
      <c r="P33">
        <v>2016</v>
      </c>
      <c r="Q33">
        <v>2015</v>
      </c>
      <c r="U33">
        <v>2017</v>
      </c>
      <c r="V33">
        <v>2016</v>
      </c>
      <c r="W33">
        <v>2015</v>
      </c>
    </row>
    <row r="34" spans="1:23" x14ac:dyDescent="0.35">
      <c r="A34" s="9" t="s">
        <v>71</v>
      </c>
      <c r="B34" s="9">
        <f>B31-B32</f>
        <v>20</v>
      </c>
      <c r="C34" s="9"/>
      <c r="D34" s="9"/>
      <c r="G34" s="6" t="s">
        <v>26</v>
      </c>
      <c r="H34" t="s">
        <v>27</v>
      </c>
      <c r="I34" s="3">
        <v>5000</v>
      </c>
      <c r="J34" s="3"/>
      <c r="K34" s="3"/>
      <c r="M34" s="6" t="s">
        <v>26</v>
      </c>
      <c r="N34" t="s">
        <v>27</v>
      </c>
      <c r="O34" s="3">
        <v>5000</v>
      </c>
      <c r="P34" s="3"/>
      <c r="Q34" s="3"/>
      <c r="S34" s="6" t="s">
        <v>26</v>
      </c>
      <c r="T34" t="s">
        <v>27</v>
      </c>
      <c r="U34" s="3">
        <v>5000</v>
      </c>
      <c r="V34" s="3"/>
      <c r="W34" s="3"/>
    </row>
    <row r="35" spans="1:23" x14ac:dyDescent="0.35">
      <c r="A35" s="9" t="s">
        <v>57</v>
      </c>
      <c r="B35" s="11">
        <v>2000</v>
      </c>
      <c r="C35" s="11"/>
      <c r="D35" s="11"/>
      <c r="G35" s="6"/>
      <c r="H35" t="s">
        <v>12</v>
      </c>
      <c r="I35">
        <v>1</v>
      </c>
      <c r="M35" s="6"/>
      <c r="N35" t="s">
        <v>12</v>
      </c>
      <c r="O35">
        <v>1</v>
      </c>
      <c r="S35" s="6"/>
      <c r="T35" t="s">
        <v>12</v>
      </c>
      <c r="U35">
        <v>1</v>
      </c>
    </row>
    <row r="36" spans="1:23" x14ac:dyDescent="0.35">
      <c r="A36" s="9" t="s">
        <v>70</v>
      </c>
      <c r="B36" s="11">
        <v>0</v>
      </c>
      <c r="C36" s="11"/>
      <c r="D36" s="11"/>
      <c r="G36" s="6"/>
      <c r="H36" t="s">
        <v>14</v>
      </c>
      <c r="I36">
        <v>1</v>
      </c>
      <c r="M36" s="6"/>
      <c r="N36" t="s">
        <v>14</v>
      </c>
      <c r="O36">
        <v>1</v>
      </c>
      <c r="S36" s="6"/>
      <c r="T36" t="s">
        <v>14</v>
      </c>
      <c r="U36">
        <v>1</v>
      </c>
    </row>
    <row r="37" spans="1:23" x14ac:dyDescent="0.35">
      <c r="A37" s="9" t="s">
        <v>59</v>
      </c>
      <c r="B37" s="11">
        <v>10000</v>
      </c>
      <c r="C37" s="11"/>
      <c r="D37" s="11"/>
      <c r="G37" s="6"/>
      <c r="H37" t="s">
        <v>13</v>
      </c>
      <c r="I37" s="3">
        <f>I34/I35</f>
        <v>5000</v>
      </c>
      <c r="J37" s="3" t="e">
        <f>J34/J35</f>
        <v>#DIV/0!</v>
      </c>
      <c r="K37" s="3" t="e">
        <f>K34/K35</f>
        <v>#DIV/0!</v>
      </c>
      <c r="M37" s="6"/>
      <c r="N37" t="s">
        <v>13</v>
      </c>
      <c r="O37" s="3">
        <f>O34/O35</f>
        <v>5000</v>
      </c>
      <c r="P37" s="3" t="e">
        <f>P34/P35</f>
        <v>#DIV/0!</v>
      </c>
      <c r="Q37" s="3" t="e">
        <f>Q34/Q35</f>
        <v>#DIV/0!</v>
      </c>
      <c r="S37" s="6"/>
      <c r="T37" t="s">
        <v>13</v>
      </c>
      <c r="U37" s="3">
        <f>U34/U35</f>
        <v>5000</v>
      </c>
      <c r="V37" s="3" t="e">
        <f>V34/V35</f>
        <v>#DIV/0!</v>
      </c>
      <c r="W37" s="3" t="e">
        <f>W34/W35</f>
        <v>#DIV/0!</v>
      </c>
    </row>
    <row r="38" spans="1:23" x14ac:dyDescent="0.35">
      <c r="G38" s="6"/>
      <c r="H38" t="s">
        <v>15</v>
      </c>
      <c r="I38" s="3">
        <f>I34/I36</f>
        <v>5000</v>
      </c>
      <c r="J38" s="3" t="e">
        <f>J34/J36</f>
        <v>#DIV/0!</v>
      </c>
      <c r="K38" s="3" t="e">
        <f>K34/K36</f>
        <v>#DIV/0!</v>
      </c>
      <c r="M38" s="6"/>
      <c r="N38" t="s">
        <v>15</v>
      </c>
      <c r="O38" s="3">
        <f>O34/O36</f>
        <v>5000</v>
      </c>
      <c r="P38" s="3" t="e">
        <f>P34/P36</f>
        <v>#DIV/0!</v>
      </c>
      <c r="Q38" s="3" t="e">
        <f>Q34/Q36</f>
        <v>#DIV/0!</v>
      </c>
      <c r="S38" s="6"/>
      <c r="T38" t="s">
        <v>15</v>
      </c>
      <c r="U38" s="3">
        <f>U34/U36</f>
        <v>5000</v>
      </c>
      <c r="V38" s="3" t="e">
        <f>V34/V36</f>
        <v>#DIV/0!</v>
      </c>
      <c r="W38" s="3" t="e">
        <f>W34/W36</f>
        <v>#DIV/0!</v>
      </c>
    </row>
  </sheetData>
  <mergeCells count="15">
    <mergeCell ref="S8:S12"/>
    <mergeCell ref="S15:S19"/>
    <mergeCell ref="S21:S24"/>
    <mergeCell ref="S27:S31"/>
    <mergeCell ref="S34:S38"/>
    <mergeCell ref="G8:G12"/>
    <mergeCell ref="G15:G19"/>
    <mergeCell ref="G21:G24"/>
    <mergeCell ref="G27:G31"/>
    <mergeCell ref="G34:G38"/>
    <mergeCell ref="M8:M12"/>
    <mergeCell ref="M15:M19"/>
    <mergeCell ref="M21:M24"/>
    <mergeCell ref="M27:M31"/>
    <mergeCell ref="M34:M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Survey</vt:lpstr>
      <vt:lpstr>Individuals</vt:lpstr>
      <vt:lpstr>Board</vt:lpstr>
      <vt:lpstr>Foundations</vt:lpstr>
      <vt:lpstr>Corporations</vt:lpstr>
      <vt:lpstr>Government</vt:lpstr>
      <vt:lpstr>Fundraising Events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kafar</dc:creator>
  <cp:lastModifiedBy>kafar</cp:lastModifiedBy>
  <dcterms:created xsi:type="dcterms:W3CDTF">2018-03-12T23:37:17Z</dcterms:created>
  <dcterms:modified xsi:type="dcterms:W3CDTF">2018-03-13T05:40:43Z</dcterms:modified>
</cp:coreProperties>
</file>